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bobid\Downloads\"/>
    </mc:Choice>
  </mc:AlternateContent>
  <xr:revisionPtr revIDLastSave="0" documentId="13_ncr:1_{82187FDD-F195-4CE2-94C1-B26B8A315EC4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Tabeau de suivi chiffré" sheetId="1" r:id="rId1"/>
    <sheet name="Tabeau de suivi vierge" sheetId="4" r:id="rId2"/>
  </sheet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" i="4" l="1"/>
  <c r="E33" i="4"/>
  <c r="G32" i="4"/>
  <c r="E32" i="4"/>
  <c r="G31" i="4"/>
  <c r="E31" i="4"/>
  <c r="G30" i="4"/>
  <c r="E30" i="4"/>
  <c r="G29" i="4"/>
  <c r="E29" i="4"/>
  <c r="G28" i="4"/>
  <c r="E28" i="4"/>
  <c r="G27" i="4"/>
  <c r="E27" i="4"/>
  <c r="G26" i="4"/>
  <c r="E26" i="4"/>
  <c r="G25" i="4"/>
  <c r="E25" i="4"/>
  <c r="G24" i="4"/>
  <c r="E24" i="4"/>
  <c r="G23" i="4"/>
  <c r="E23" i="4"/>
  <c r="G22" i="4"/>
  <c r="E22" i="4"/>
  <c r="G21" i="4"/>
  <c r="E21" i="4"/>
  <c r="G20" i="4"/>
  <c r="E20" i="4"/>
  <c r="G19" i="4"/>
  <c r="E19" i="4"/>
  <c r="G18" i="4"/>
  <c r="E18" i="4"/>
  <c r="G17" i="4"/>
  <c r="E17" i="4"/>
  <c r="G16" i="4"/>
  <c r="E16" i="4"/>
  <c r="E15" i="4"/>
  <c r="G15" i="4"/>
  <c r="G14" i="4"/>
  <c r="G7" i="4"/>
  <c r="G8" i="4"/>
  <c r="G34" i="4"/>
  <c r="G35" i="4"/>
  <c r="G7" i="1"/>
  <c r="G8" i="1"/>
  <c r="E16" i="1"/>
  <c r="E15" i="1"/>
  <c r="E24" i="1"/>
  <c r="E25" i="1"/>
  <c r="G15" i="1"/>
  <c r="E23" i="1"/>
  <c r="E26" i="1"/>
  <c r="E27" i="1"/>
  <c r="E28" i="1"/>
  <c r="E29" i="1"/>
  <c r="E30" i="1"/>
  <c r="E31" i="1"/>
  <c r="E32" i="1"/>
  <c r="E33" i="1"/>
  <c r="E17" i="1"/>
  <c r="E18" i="1"/>
  <c r="E19" i="1"/>
  <c r="E20" i="1"/>
  <c r="E21" i="1"/>
  <c r="E22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4" i="1"/>
  <c r="G34" i="1"/>
  <c r="G35" i="1"/>
</calcChain>
</file>

<file path=xl/sharedStrings.xml><?xml version="1.0" encoding="utf-8"?>
<sst xmlns="http://schemas.openxmlformats.org/spreadsheetml/2006/main" count="85" uniqueCount="41">
  <si>
    <t>Jusqu’à 5 000 km</t>
  </si>
  <si>
    <t>De 5 001 km à 20 000 km</t>
  </si>
  <si>
    <t>Au-delà de 20 000 km</t>
  </si>
  <si>
    <t>3 CV et moins</t>
  </si>
  <si>
    <t>4 CV</t>
  </si>
  <si>
    <t>6 CV</t>
  </si>
  <si>
    <t>7 CV et plus</t>
  </si>
  <si>
    <t>Entreprise</t>
  </si>
  <si>
    <t>Type de véhicule</t>
  </si>
  <si>
    <t xml:space="preserve">5 CV </t>
  </si>
  <si>
    <t>Chevaux fiscaux</t>
  </si>
  <si>
    <t>Année</t>
  </si>
  <si>
    <t>Relevé de compteur au départ</t>
  </si>
  <si>
    <t>Relevé de compteur à l'arrivée</t>
  </si>
  <si>
    <t>Compensation</t>
  </si>
  <si>
    <t>Date</t>
  </si>
  <si>
    <t>Trajet</t>
  </si>
  <si>
    <t>Commentaire</t>
  </si>
  <si>
    <t>Relevé de compteur</t>
  </si>
  <si>
    <t xml:space="preserve">Départ </t>
  </si>
  <si>
    <t>Arrivée</t>
  </si>
  <si>
    <t>Distance</t>
  </si>
  <si>
    <t>(De où à où)</t>
  </si>
  <si>
    <t>(Ex: Client, Projet, Réunion…)</t>
  </si>
  <si>
    <t>Marseille - Avignon</t>
  </si>
  <si>
    <t>Rdv client Dupont</t>
  </si>
  <si>
    <t>Jean-Michel</t>
  </si>
  <si>
    <t>Nom</t>
  </si>
  <si>
    <t>Total kilomètres parcourus</t>
  </si>
  <si>
    <t>Montant indemnité</t>
  </si>
  <si>
    <t>Instructions</t>
  </si>
  <si>
    <t xml:space="preserve">Kilomètres parcourus </t>
  </si>
  <si>
    <t>Merseille - Nice</t>
  </si>
  <si>
    <t>Présentation projet</t>
  </si>
  <si>
    <t>Kilométrage sur toute la période</t>
  </si>
  <si>
    <t>+</t>
  </si>
  <si>
    <t>Exemple Sarl</t>
  </si>
  <si>
    <t>Comment utiliser le suivi kilométrique</t>
  </si>
  <si>
    <t>Zervant, logiciel de facturatio</t>
  </si>
  <si>
    <t>Barème compensation 2016</t>
  </si>
  <si>
    <t>Logiciel de facturation gratuit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</si>
</sst>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\ &quot;€&quot;_-;\-* #,##0\ &quot;€&quot;_-;_-* &quot;-&quot;??\ &quot;€&quot;_-;_-@_-"/>
    <numFmt numFmtId="167" formatCode="#,##0&quot; km&quot;"/>
    <numFmt numFmtId="168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rgb="FF00B4C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4C2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6">
    <xf numFmtId="0" fontId="0" fillId="0" borderId="0" xfId="0"/>
    <xf numFmtId="0" fontId="3" fillId="2" borderId="2" xfId="0" applyFont="1" applyFill="1" applyBorder="1"/>
    <xf numFmtId="0" fontId="3" fillId="2" borderId="4" xfId="0" applyFont="1" applyFill="1" applyBorder="1"/>
    <xf numFmtId="0" fontId="3" fillId="2" borderId="6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4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165" fontId="0" fillId="2" borderId="4" xfId="1" applyNumberFormat="1" applyFont="1" applyFill="1" applyBorder="1"/>
    <xf numFmtId="0" fontId="0" fillId="2" borderId="3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3" fillId="3" borderId="4" xfId="0" applyFont="1" applyFill="1" applyBorder="1"/>
    <xf numFmtId="0" fontId="5" fillId="4" borderId="7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14" fontId="0" fillId="0" borderId="23" xfId="0" applyNumberFormat="1" applyBorder="1" applyAlignment="1">
      <alignment horizontal="left"/>
    </xf>
    <xf numFmtId="14" fontId="0" fillId="0" borderId="24" xfId="0" applyNumberFormat="1" applyBorder="1" applyAlignment="1">
      <alignment horizontal="left"/>
    </xf>
    <xf numFmtId="14" fontId="0" fillId="0" borderId="25" xfId="0" applyNumberFormat="1" applyBorder="1" applyAlignment="1">
      <alignment horizontal="left"/>
    </xf>
    <xf numFmtId="0" fontId="0" fillId="0" borderId="26" xfId="0" applyBorder="1"/>
    <xf numFmtId="0" fontId="0" fillId="0" borderId="27" xfId="0" applyBorder="1"/>
    <xf numFmtId="166" fontId="2" fillId="3" borderId="32" xfId="2" applyNumberFormat="1" applyFont="1" applyFill="1" applyBorder="1" applyAlignment="1">
      <alignment horizontal="center"/>
    </xf>
    <xf numFmtId="167" fontId="4" fillId="3" borderId="29" xfId="0" applyNumberFormat="1" applyFont="1" applyFill="1" applyBorder="1" applyAlignment="1">
      <alignment horizontal="center"/>
    </xf>
    <xf numFmtId="167" fontId="0" fillId="3" borderId="4" xfId="0" applyNumberFormat="1" applyFill="1" applyBorder="1"/>
    <xf numFmtId="3" fontId="0" fillId="3" borderId="9" xfId="0" applyNumberFormat="1" applyFill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3" borderId="22" xfId="0" applyNumberFormat="1" applyFill="1" applyBorder="1" applyAlignment="1">
      <alignment horizontal="center"/>
    </xf>
    <xf numFmtId="3" fontId="0" fillId="3" borderId="11" xfId="0" applyNumberForma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3" fontId="0" fillId="3" borderId="27" xfId="0" applyNumberFormat="1" applyFill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3" borderId="6" xfId="0" applyNumberFormat="1" applyFill="1" applyBorder="1" applyAlignment="1">
      <alignment horizontal="center"/>
    </xf>
    <xf numFmtId="166" fontId="4" fillId="3" borderId="6" xfId="2" applyNumberFormat="1" applyFont="1" applyFill="1" applyBorder="1" applyAlignment="1">
      <alignment horizontal="center"/>
    </xf>
    <xf numFmtId="0" fontId="8" fillId="4" borderId="33" xfId="0" applyFont="1" applyFill="1" applyBorder="1" applyAlignment="1">
      <alignment vertical="center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4" fillId="2" borderId="9" xfId="0" applyFont="1" applyFill="1" applyBorder="1"/>
    <xf numFmtId="0" fontId="0" fillId="2" borderId="10" xfId="0" applyFont="1" applyFill="1" applyBorder="1"/>
    <xf numFmtId="0" fontId="0" fillId="2" borderId="34" xfId="0" applyFont="1" applyFill="1" applyBorder="1"/>
    <xf numFmtId="0" fontId="2" fillId="2" borderId="0" xfId="0" applyFont="1" applyFill="1" applyBorder="1"/>
    <xf numFmtId="0" fontId="0" fillId="2" borderId="0" xfId="0" applyFont="1" applyFill="1" applyBorder="1"/>
    <xf numFmtId="0" fontId="0" fillId="2" borderId="35" xfId="0" applyFont="1" applyFill="1" applyBorder="1"/>
    <xf numFmtId="0" fontId="0" fillId="2" borderId="0" xfId="0" applyFill="1"/>
    <xf numFmtId="0" fontId="4" fillId="2" borderId="0" xfId="0" applyFont="1" applyFill="1"/>
    <xf numFmtId="0" fontId="0" fillId="2" borderId="0" xfId="0" applyFill="1" applyAlignment="1">
      <alignment horizontal="left"/>
    </xf>
    <xf numFmtId="0" fontId="7" fillId="2" borderId="0" xfId="0" applyFont="1" applyFill="1"/>
    <xf numFmtId="168" fontId="7" fillId="2" borderId="0" xfId="0" quotePrefix="1" applyNumberFormat="1" applyFont="1" applyFill="1" applyBorder="1" applyAlignment="1">
      <alignment horizontal="center"/>
    </xf>
    <xf numFmtId="168" fontId="7" fillId="2" borderId="10" xfId="0" quotePrefix="1" applyNumberFormat="1" applyFont="1" applyFill="1" applyBorder="1" applyAlignment="1">
      <alignment horizontal="center"/>
    </xf>
    <xf numFmtId="0" fontId="8" fillId="4" borderId="33" xfId="0" applyFont="1" applyFill="1" applyBorder="1" applyAlignment="1">
      <alignment horizontal="center" vertical="center" wrapText="1"/>
    </xf>
    <xf numFmtId="168" fontId="7" fillId="2" borderId="3" xfId="0" applyNumberFormat="1" applyFont="1" applyFill="1" applyBorder="1" applyAlignment="1">
      <alignment horizontal="center"/>
    </xf>
    <xf numFmtId="168" fontId="7" fillId="2" borderId="5" xfId="0" applyNumberFormat="1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 vertical="center" wrapText="1"/>
    </xf>
    <xf numFmtId="168" fontId="7" fillId="2" borderId="4" xfId="0" applyNumberFormat="1" applyFont="1" applyFill="1" applyBorder="1" applyAlignment="1">
      <alignment horizontal="center"/>
    </xf>
    <xf numFmtId="168" fontId="7" fillId="2" borderId="6" xfId="0" applyNumberFormat="1" applyFont="1" applyFill="1" applyBorder="1" applyAlignment="1">
      <alignment horizontal="center"/>
    </xf>
    <xf numFmtId="168" fontId="7" fillId="2" borderId="40" xfId="0" applyNumberFormat="1" applyFont="1" applyFill="1" applyBorder="1" applyAlignment="1">
      <alignment horizontal="center"/>
    </xf>
    <xf numFmtId="1" fontId="7" fillId="2" borderId="22" xfId="0" applyNumberFormat="1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168" fontId="7" fillId="2" borderId="13" xfId="0" quotePrefix="1" applyNumberFormat="1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center"/>
    </xf>
    <xf numFmtId="0" fontId="10" fillId="2" borderId="0" xfId="3" applyFont="1" applyFill="1" applyBorder="1" applyAlignment="1">
      <alignment horizontal="left"/>
    </xf>
    <xf numFmtId="0" fontId="10" fillId="2" borderId="0" xfId="3" applyFont="1" applyFill="1" applyBorder="1" applyAlignment="1"/>
    <xf numFmtId="0" fontId="4" fillId="2" borderId="10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9" fillId="2" borderId="36" xfId="3" applyFont="1" applyFill="1" applyBorder="1" applyAlignment="1">
      <alignment horizontal="left" indent="1"/>
    </xf>
    <xf numFmtId="0" fontId="10" fillId="2" borderId="35" xfId="3" applyFont="1" applyFill="1" applyBorder="1" applyAlignment="1"/>
    <xf numFmtId="0" fontId="5" fillId="4" borderId="17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8" fillId="4" borderId="14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5" fillId="4" borderId="19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10" fillId="2" borderId="36" xfId="3" applyFont="1" applyFill="1" applyBorder="1" applyAlignment="1">
      <alignment horizontal="left"/>
    </xf>
    <xf numFmtId="0" fontId="10" fillId="2" borderId="37" xfId="3" applyFont="1" applyFill="1" applyBorder="1" applyAlignment="1">
      <alignment horizontal="left"/>
    </xf>
    <xf numFmtId="0" fontId="9" fillId="2" borderId="0" xfId="3" applyFill="1" applyBorder="1" applyAlignment="1"/>
  </cellXfs>
  <cellStyles count="4">
    <cellStyle name="Hyperlinkki" xfId="3" builtinId="8"/>
    <cellStyle name="Normaali" xfId="0" builtinId="0"/>
    <cellStyle name="Pilkku" xfId="1" builtinId="3"/>
    <cellStyle name="Valuutta" xfId="2" builtinId="4"/>
  </cellStyles>
  <dxfs count="0"/>
  <tableStyles count="0" defaultTableStyle="TableStyleMedium2" defaultPivotStyle="PivotStyleLight16"/>
  <colors>
    <mruColors>
      <color rgb="FF00B4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secure.zervant.com/login/signup/fr?utm_source=Template&amp;utm_medium=Signup_link&amp;utm_campaign=Excel&amp;utm_content=Mileage_template&amp;utm_term=FR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zervant.com/fr/index.php?utm_source=template&amp;utm_medium=excel&amp;utm_campaign=mileagelog_fr" TargetMode="External"/><Relationship Id="rId4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secure.zervant.com/login/signup/fr?utm_source=Template&amp;utm_medium=Signup_link&amp;utm_campaign=Excel&amp;utm_content=Mileage_template&amp;utm_term=FR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zervant.com/fr/index.php?utm_source=template&amp;utm_medium=excel&amp;utm_campaign=mileagelog_fr" TargetMode="Externa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0</xdr:rowOff>
    </xdr:from>
    <xdr:to>
      <xdr:col>1</xdr:col>
      <xdr:colOff>990600</xdr:colOff>
      <xdr:row>3</xdr:row>
      <xdr:rowOff>292100</xdr:rowOff>
    </xdr:to>
    <xdr:pic>
      <xdr:nvPicPr>
        <xdr:cNvPr id="3" name="Imag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0"/>
          <a:ext cx="847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1185776</xdr:colOff>
      <xdr:row>19</xdr:row>
      <xdr:rowOff>76200</xdr:rowOff>
    </xdr:from>
    <xdr:to>
      <xdr:col>13</xdr:col>
      <xdr:colOff>801774</xdr:colOff>
      <xdr:row>35</xdr:row>
      <xdr:rowOff>11998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9826" y="3949700"/>
          <a:ext cx="4003848" cy="29107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0</xdr:rowOff>
    </xdr:from>
    <xdr:to>
      <xdr:col>1</xdr:col>
      <xdr:colOff>990600</xdr:colOff>
      <xdr:row>3</xdr:row>
      <xdr:rowOff>295275</xdr:rowOff>
    </xdr:to>
    <xdr:pic>
      <xdr:nvPicPr>
        <xdr:cNvPr id="2" name="Imag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0"/>
          <a:ext cx="847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1185776</xdr:colOff>
      <xdr:row>19</xdr:row>
      <xdr:rowOff>95250</xdr:rowOff>
    </xdr:from>
    <xdr:to>
      <xdr:col>14</xdr:col>
      <xdr:colOff>20724</xdr:colOff>
      <xdr:row>35</xdr:row>
      <xdr:rowOff>34223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9826" y="3968750"/>
          <a:ext cx="4003848" cy="2910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ervant.com/fr/blog/fichier-gratuit-de-suivi-des-indemnites-kilometriques-sur-excel/?utm_source=blog&amp;utm_medium=template&amp;utm_campaign=othertemplate" TargetMode="External"/><Relationship Id="rId3" Type="http://schemas.openxmlformats.org/officeDocument/2006/relationships/hyperlink" Target="https://www.zervant.com/fr/logiciel-de-facturation?utm_source=template&amp;utm_medium=excel&amp;utm_campaign=mileagelog_fr" TargetMode="External"/><Relationship Id="rId7" Type="http://schemas.openxmlformats.org/officeDocument/2006/relationships/hyperlink" Target="https://www.zervant.com/fr/blog/fichier-gratuit-de-suivi-des-indemnites-kilometriques-sur-excel/?utm_source=template&amp;utm_medium=excel&amp;utm_campaign=mileagelog_fr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zervant.com/fr/logiciel-de-facturation?utm_source=template&amp;utm_medium=excel&amp;utm_campaign=mileagelog_fr" TargetMode="External"/><Relationship Id="rId1" Type="http://schemas.openxmlformats.org/officeDocument/2006/relationships/hyperlink" Target="https://www.zervant.com/fr/logiciel-de-facturation?utm_source=template&amp;utm_medium=excel&amp;utm_campaign=mileagelog_fr" TargetMode="External"/><Relationship Id="rId6" Type="http://schemas.openxmlformats.org/officeDocument/2006/relationships/hyperlink" Target="https://www.zervant.com/fr/blog/fichier-gratuit-de-suivi-des-indemnites-kilometriques-sur-excel/?utm_source=template&amp;utm_medium=excel&amp;utm_campaign=mileagelog_fr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zervant.com/fr/blog/fichier-gratuit-de-suivi-des-indemnites-kilometriques-sur-excel/?utm_source=template&amp;utm_medium=excel&amp;utm_campaign=mileagelog_fr" TargetMode="External"/><Relationship Id="rId10" Type="http://schemas.openxmlformats.org/officeDocument/2006/relationships/hyperlink" Target="https://www.zervant.com/fr/blog/fichier-gratuit-de-suivi-des-indemnites-kilometriques-sur-excel/?utm_source=Template&amp;utm_medium=Instructions_link&amp;utm_campaign=Excel&amp;utm_content=Mileage_template&amp;utm_term=FR" TargetMode="External"/><Relationship Id="rId4" Type="http://schemas.openxmlformats.org/officeDocument/2006/relationships/hyperlink" Target="https://www.zervant.com/fr/blog/fichier-gratuit-de-suivi-des-indemnites-kilometriques-sur-excel/?utm_source=template&amp;utm_medium=excel&amp;utm_campaign=mileagelog_fr" TargetMode="External"/><Relationship Id="rId9" Type="http://schemas.openxmlformats.org/officeDocument/2006/relationships/hyperlink" Target="https://www.zervant.com/fr/logiciel-de-facturation-gratuit/?utm_source=Template&amp;utm_medium=Home_link&amp;utm_campaign=Excel&amp;utm_content=Mileage_template&amp;utm_term=FR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ervant.com/fr/blog/fichier-gratuit-de-suivi-des-indemnites-kilometriques-sur-excel/?utm_source=blog&amp;utm_medium=template&amp;utm_campaign=othertemplate" TargetMode="External"/><Relationship Id="rId3" Type="http://schemas.openxmlformats.org/officeDocument/2006/relationships/hyperlink" Target="https://www.zervant.com/fr/logiciel-de-facturation?utm_source=template&amp;utm_medium=excel&amp;utm_campaign=mileagelog_fr" TargetMode="External"/><Relationship Id="rId7" Type="http://schemas.openxmlformats.org/officeDocument/2006/relationships/hyperlink" Target="https://www.zervant.com/fr/blog/fichier-gratuit-de-suivi-des-indemnites-kilometriques-sur-excel/?utm_source=template&amp;utm_medium=excel&amp;utm_campaign=mileagelog_fr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www.zervant.com/fr/logiciel-de-facturation?utm_source=template&amp;utm_medium=excel&amp;utm_campaign=mileagelog_fr" TargetMode="External"/><Relationship Id="rId1" Type="http://schemas.openxmlformats.org/officeDocument/2006/relationships/hyperlink" Target="https://www.zervant.com/fr/logiciel-de-facturation?utm_source=template&amp;utm_medium=excel&amp;utm_campaign=mileagelog_fr" TargetMode="External"/><Relationship Id="rId6" Type="http://schemas.openxmlformats.org/officeDocument/2006/relationships/hyperlink" Target="https://www.zervant.com/fr/blog/fichier-gratuit-de-suivi-des-indemnites-kilometriques-sur-excel/?utm_source=template&amp;utm_medium=excel&amp;utm_campaign=mileagelog_fr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zervant.com/fr/blog/fichier-gratuit-de-suivi-des-indemnites-kilometriques-sur-excel/?utm_source=template&amp;utm_medium=excel&amp;utm_campaign=mileagelog_fr" TargetMode="External"/><Relationship Id="rId10" Type="http://schemas.openxmlformats.org/officeDocument/2006/relationships/hyperlink" Target="https://www.zervant.com/fr/blog/fichier-gratuit-de-suivi-des-indemnites-kilometriques-sur-excel/?utm_source=Template&amp;utm_medium=Instructions_link&amp;utm_campaign=Excel&amp;utm_content=Mileage_template&amp;utm_term=FR" TargetMode="External"/><Relationship Id="rId4" Type="http://schemas.openxmlformats.org/officeDocument/2006/relationships/hyperlink" Target="https://www.zervant.com/fr/blog/fichier-gratuit-de-suivi-des-indemnites-kilometriques-sur-excel/?utm_source=template&amp;utm_medium=excel&amp;utm_campaign=mileagelog_fr" TargetMode="External"/><Relationship Id="rId9" Type="http://schemas.openxmlformats.org/officeDocument/2006/relationships/hyperlink" Target="https://www.zervant.com/fr/logiciel-de-facturation-gratuit/?utm_source=Template&amp;utm_medium=Home_link&amp;utm_campaign=Excel&amp;utm_content=Mileage_template&amp;utm_term=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8"/>
  <sheetViews>
    <sheetView tabSelected="1" workbookViewId="0">
      <selection activeCell="J17" sqref="J17"/>
    </sheetView>
  </sheetViews>
  <sheetFormatPr defaultColWidth="11.46484375" defaultRowHeight="14.25" x14ac:dyDescent="0.45"/>
  <cols>
    <col min="2" max="2" width="17.46484375" style="4" bestFit="1" customWidth="1"/>
    <col min="3" max="3" width="20.46484375" customWidth="1"/>
    <col min="4" max="4" width="28.46484375" customWidth="1"/>
    <col min="5" max="5" width="15" customWidth="1"/>
    <col min="6" max="6" width="12.796875" bestFit="1" customWidth="1"/>
    <col min="7" max="7" width="12.796875" customWidth="1"/>
    <col min="8" max="8" width="17" customWidth="1"/>
    <col min="9" max="9" width="4.9296875" style="50" customWidth="1"/>
    <col min="10" max="10" width="18.46484375" customWidth="1"/>
    <col min="12" max="12" width="9" customWidth="1"/>
    <col min="13" max="13" width="2" customWidth="1"/>
    <col min="14" max="14" width="12.59765625" customWidth="1"/>
    <col min="15" max="15" width="12.46484375" customWidth="1"/>
    <col min="16" max="16" width="20" style="50" customWidth="1"/>
    <col min="17" max="17" width="13.59765625" style="50" customWidth="1"/>
    <col min="18" max="31" width="11.46484375" style="50"/>
  </cols>
  <sheetData>
    <row r="1" spans="1:31" x14ac:dyDescent="0.45">
      <c r="A1" s="50"/>
      <c r="B1" s="52"/>
      <c r="C1" s="50"/>
      <c r="D1" s="50"/>
      <c r="E1" s="50"/>
      <c r="F1" s="50"/>
      <c r="G1" s="50"/>
      <c r="H1" s="50"/>
      <c r="J1" s="50"/>
      <c r="K1" s="50"/>
      <c r="L1" s="50"/>
      <c r="M1" s="50"/>
      <c r="N1" s="50"/>
      <c r="O1" s="50"/>
    </row>
    <row r="2" spans="1:31" ht="14.65" thickBot="1" x14ac:dyDescent="0.5">
      <c r="A2" s="50"/>
      <c r="B2" s="52"/>
      <c r="C2" s="50"/>
      <c r="D2" s="50"/>
      <c r="E2" s="50"/>
      <c r="F2" s="50"/>
      <c r="G2" s="50"/>
      <c r="H2" s="50"/>
      <c r="J2" s="50"/>
      <c r="K2" s="50"/>
      <c r="L2" s="50"/>
      <c r="M2" s="50"/>
      <c r="N2" s="50"/>
      <c r="O2" s="50"/>
    </row>
    <row r="3" spans="1:31" ht="16.149999999999999" thickBot="1" x14ac:dyDescent="0.55000000000000004">
      <c r="A3" s="50"/>
      <c r="B3" s="52"/>
      <c r="C3" s="50"/>
      <c r="D3" s="50"/>
      <c r="E3" s="50"/>
      <c r="F3" s="50"/>
      <c r="G3" s="50"/>
      <c r="H3" s="50"/>
      <c r="J3" s="53"/>
      <c r="K3" s="80" t="s">
        <v>39</v>
      </c>
      <c r="L3" s="81"/>
      <c r="M3" s="81"/>
      <c r="N3" s="81"/>
      <c r="O3" s="82"/>
    </row>
    <row r="4" spans="1:31" ht="31.9" thickBot="1" x14ac:dyDescent="0.5">
      <c r="A4" s="50"/>
      <c r="B4" s="50"/>
      <c r="C4" s="50"/>
      <c r="D4" s="50"/>
      <c r="E4" s="90" t="s">
        <v>34</v>
      </c>
      <c r="F4" s="91"/>
      <c r="G4" s="92"/>
      <c r="H4" s="50"/>
      <c r="J4" s="40" t="s">
        <v>10</v>
      </c>
      <c r="K4" s="56" t="s">
        <v>0</v>
      </c>
      <c r="L4" s="83" t="s">
        <v>1</v>
      </c>
      <c r="M4" s="84"/>
      <c r="N4" s="85"/>
      <c r="O4" s="59" t="s">
        <v>2</v>
      </c>
    </row>
    <row r="5" spans="1:31" ht="15.75" x14ac:dyDescent="0.5">
      <c r="A5" s="50"/>
      <c r="B5" s="5" t="s">
        <v>7</v>
      </c>
      <c r="C5" s="1" t="s">
        <v>36</v>
      </c>
      <c r="D5" s="50"/>
      <c r="E5" s="14" t="s">
        <v>12</v>
      </c>
      <c r="F5" s="15"/>
      <c r="G5" s="13">
        <v>12000</v>
      </c>
      <c r="H5" s="50"/>
      <c r="J5" s="41" t="s">
        <v>3</v>
      </c>
      <c r="K5" s="57">
        <v>0.41</v>
      </c>
      <c r="L5" s="62">
        <v>0.245</v>
      </c>
      <c r="M5" s="55" t="s">
        <v>35</v>
      </c>
      <c r="N5" s="63">
        <v>824</v>
      </c>
      <c r="O5" s="60">
        <v>0.28499999999999998</v>
      </c>
    </row>
    <row r="6" spans="1:31" ht="15.75" x14ac:dyDescent="0.5">
      <c r="A6" s="50"/>
      <c r="B6" s="6" t="s">
        <v>27</v>
      </c>
      <c r="C6" s="2" t="s">
        <v>26</v>
      </c>
      <c r="D6" s="50"/>
      <c r="E6" s="14" t="s">
        <v>13</v>
      </c>
      <c r="F6" s="15"/>
      <c r="G6" s="13">
        <v>22000</v>
      </c>
      <c r="H6" s="50"/>
      <c r="J6" s="42" t="s">
        <v>4</v>
      </c>
      <c r="K6" s="57">
        <v>0.49299999999999999</v>
      </c>
      <c r="L6" s="57">
        <v>0.27</v>
      </c>
      <c r="M6" s="54" t="s">
        <v>35</v>
      </c>
      <c r="N6" s="64">
        <v>1082</v>
      </c>
      <c r="O6" s="60">
        <v>0.33200000000000002</v>
      </c>
    </row>
    <row r="7" spans="1:31" ht="15.75" x14ac:dyDescent="0.5">
      <c r="A7" s="50"/>
      <c r="B7" s="6" t="s">
        <v>8</v>
      </c>
      <c r="C7" s="16" t="s">
        <v>9</v>
      </c>
      <c r="D7" s="50"/>
      <c r="E7" s="14" t="s">
        <v>31</v>
      </c>
      <c r="F7" s="15"/>
      <c r="G7" s="29">
        <f>IF(G6="","",G6-G5)</f>
        <v>10000</v>
      </c>
      <c r="H7" s="50"/>
      <c r="J7" s="42" t="s">
        <v>9</v>
      </c>
      <c r="K7" s="57">
        <v>0.54300000000000004</v>
      </c>
      <c r="L7" s="57">
        <v>0.30499999999999999</v>
      </c>
      <c r="M7" s="54" t="s">
        <v>35</v>
      </c>
      <c r="N7" s="64">
        <v>1188</v>
      </c>
      <c r="O7" s="60">
        <v>0.36399999999999999</v>
      </c>
    </row>
    <row r="8" spans="1:31" ht="16.149999999999999" thickBot="1" x14ac:dyDescent="0.55000000000000004">
      <c r="A8" s="50"/>
      <c r="B8" s="7" t="s">
        <v>11</v>
      </c>
      <c r="C8" s="3">
        <v>2019</v>
      </c>
      <c r="D8" s="50"/>
      <c r="E8" s="76" t="s">
        <v>14</v>
      </c>
      <c r="F8" s="77"/>
      <c r="G8" s="39">
        <f>IF(G6="","",IF(G7&gt;=20000,G7*VLOOKUP(C7,J5:O9,6,0),IF(G7&gt;5000,G7*VLOOKUP(C7,J5:O9,3,0)+VLOOKUP(C7,J5:O9,5,0),G7*VLOOKUP(C7,J5:O9,2,0))))</f>
        <v>4238</v>
      </c>
      <c r="H8" s="50"/>
      <c r="J8" s="42" t="s">
        <v>5</v>
      </c>
      <c r="K8" s="57">
        <v>0.56799999999999995</v>
      </c>
      <c r="L8" s="57">
        <v>0.32</v>
      </c>
      <c r="M8" s="54" t="s">
        <v>35</v>
      </c>
      <c r="N8" s="64">
        <v>1244</v>
      </c>
      <c r="O8" s="60">
        <v>0.38200000000000001</v>
      </c>
    </row>
    <row r="9" spans="1:31" ht="14.65" thickBot="1" x14ac:dyDescent="0.5">
      <c r="A9" s="50"/>
      <c r="B9" s="52"/>
      <c r="C9" s="50"/>
      <c r="D9" s="50"/>
      <c r="E9" s="50"/>
      <c r="F9" s="50"/>
      <c r="G9" s="50"/>
      <c r="H9" s="50"/>
      <c r="J9" s="43" t="s">
        <v>6</v>
      </c>
      <c r="K9" s="58">
        <v>0.59499999999999997</v>
      </c>
      <c r="L9" s="58">
        <v>0.33700000000000002</v>
      </c>
      <c r="M9" s="65" t="s">
        <v>35</v>
      </c>
      <c r="N9" s="66">
        <v>1288</v>
      </c>
      <c r="O9" s="61">
        <v>0.40100000000000002</v>
      </c>
    </row>
    <row r="10" spans="1:31" x14ac:dyDescent="0.45">
      <c r="A10" s="50"/>
      <c r="B10" s="52"/>
      <c r="C10" s="50"/>
      <c r="D10" s="50"/>
      <c r="E10" s="50"/>
      <c r="F10" s="50"/>
      <c r="G10" s="50"/>
      <c r="H10" s="50"/>
      <c r="J10" s="50"/>
      <c r="K10" s="50"/>
      <c r="L10" s="50"/>
      <c r="M10" s="50"/>
      <c r="N10" s="50"/>
      <c r="O10" s="50"/>
    </row>
    <row r="11" spans="1:31" ht="14.65" thickBot="1" x14ac:dyDescent="0.5">
      <c r="A11" s="50"/>
      <c r="B11" s="52"/>
      <c r="C11" s="50"/>
      <c r="D11" s="50"/>
      <c r="E11" s="50"/>
      <c r="F11" s="50"/>
      <c r="G11" s="50"/>
      <c r="H11" s="50"/>
      <c r="J11" s="50"/>
      <c r="K11" s="50"/>
      <c r="L11" s="50"/>
      <c r="M11" s="50"/>
      <c r="N11" s="50"/>
      <c r="O11" s="50"/>
    </row>
    <row r="12" spans="1:31" s="8" customFormat="1" x14ac:dyDescent="0.45">
      <c r="A12" s="51"/>
      <c r="B12" s="74" t="s">
        <v>15</v>
      </c>
      <c r="C12" s="20" t="s">
        <v>16</v>
      </c>
      <c r="D12" s="20" t="s">
        <v>17</v>
      </c>
      <c r="E12" s="88" t="s">
        <v>18</v>
      </c>
      <c r="F12" s="88"/>
      <c r="G12" s="89"/>
      <c r="H12" s="50"/>
      <c r="I12" s="44"/>
      <c r="J12" s="69"/>
      <c r="K12" s="45"/>
      <c r="L12" s="45"/>
      <c r="M12" s="45"/>
      <c r="N12" s="46"/>
      <c r="O12" s="48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</row>
    <row r="13" spans="1:31" ht="15.75" x14ac:dyDescent="0.5">
      <c r="A13" s="50"/>
      <c r="B13" s="75"/>
      <c r="C13" s="17" t="s">
        <v>22</v>
      </c>
      <c r="D13" s="18" t="s">
        <v>23</v>
      </c>
      <c r="E13" s="18" t="s">
        <v>19</v>
      </c>
      <c r="F13" s="19" t="s">
        <v>20</v>
      </c>
      <c r="G13" s="21" t="s">
        <v>21</v>
      </c>
      <c r="H13" s="50"/>
      <c r="I13" s="70"/>
      <c r="J13" s="47" t="s">
        <v>30</v>
      </c>
      <c r="K13" s="47"/>
      <c r="L13" s="48"/>
      <c r="M13" s="48"/>
      <c r="N13" s="49"/>
      <c r="O13" s="48"/>
    </row>
    <row r="14" spans="1:31" ht="15.75" x14ac:dyDescent="0.5">
      <c r="A14" s="50"/>
      <c r="B14" s="22">
        <v>43735</v>
      </c>
      <c r="C14" s="9" t="s">
        <v>24</v>
      </c>
      <c r="D14" s="11" t="s">
        <v>25</v>
      </c>
      <c r="E14" s="30">
        <v>12000</v>
      </c>
      <c r="F14" s="31">
        <v>12200</v>
      </c>
      <c r="G14" s="32">
        <f>IF(F14="","",F14-E14)</f>
        <v>200</v>
      </c>
      <c r="H14" s="50"/>
      <c r="I14" s="70"/>
      <c r="J14" s="95" t="s">
        <v>37</v>
      </c>
      <c r="K14" s="68"/>
      <c r="L14" s="68"/>
      <c r="M14" s="68"/>
      <c r="N14" s="73"/>
      <c r="O14" s="67"/>
    </row>
    <row r="15" spans="1:31" x14ac:dyDescent="0.45">
      <c r="A15" s="50"/>
      <c r="B15" s="23">
        <v>43741</v>
      </c>
      <c r="C15" s="10" t="s">
        <v>32</v>
      </c>
      <c r="D15" s="12" t="s">
        <v>33</v>
      </c>
      <c r="E15" s="33">
        <f>IF(F14="","",F14)</f>
        <v>12200</v>
      </c>
      <c r="F15" s="34">
        <v>12610</v>
      </c>
      <c r="G15" s="35">
        <f t="shared" ref="G15:G33" si="0">IF(F15="","",F15-E15)</f>
        <v>410</v>
      </c>
      <c r="H15" s="50"/>
      <c r="I15" s="70"/>
      <c r="J15" s="48"/>
      <c r="K15" s="48"/>
      <c r="L15" s="48"/>
      <c r="M15" s="48"/>
      <c r="N15" s="49"/>
      <c r="O15" s="48"/>
    </row>
    <row r="16" spans="1:31" ht="15.75" x14ac:dyDescent="0.5">
      <c r="A16" s="50"/>
      <c r="B16" s="23"/>
      <c r="C16" s="10"/>
      <c r="D16" s="12"/>
      <c r="E16" s="33" t="str">
        <f>IF(F16="","",F15)</f>
        <v/>
      </c>
      <c r="F16" s="34"/>
      <c r="G16" s="35" t="str">
        <f t="shared" si="0"/>
        <v/>
      </c>
      <c r="H16" s="50"/>
      <c r="I16" s="70"/>
      <c r="J16" s="47" t="s">
        <v>38</v>
      </c>
      <c r="K16" s="47"/>
      <c r="L16" s="48"/>
      <c r="M16" s="48"/>
      <c r="N16" s="49"/>
      <c r="O16" s="48"/>
    </row>
    <row r="17" spans="1:15" ht="15.75" x14ac:dyDescent="0.5">
      <c r="A17" s="50"/>
      <c r="B17" s="23"/>
      <c r="C17" s="10"/>
      <c r="D17" s="12"/>
      <c r="E17" s="33" t="str">
        <f t="shared" ref="E17:E33" si="1">IF(F17="","",F16)</f>
        <v/>
      </c>
      <c r="F17" s="34"/>
      <c r="G17" s="35" t="str">
        <f t="shared" si="0"/>
        <v/>
      </c>
      <c r="H17" s="50"/>
      <c r="I17" s="70"/>
      <c r="J17" s="95" t="s">
        <v>40</v>
      </c>
      <c r="K17" s="68"/>
      <c r="L17" s="68"/>
      <c r="M17" s="68"/>
      <c r="N17" s="73"/>
      <c r="O17" s="48"/>
    </row>
    <row r="18" spans="1:15" ht="15.75" x14ac:dyDescent="0.5">
      <c r="A18" s="50"/>
      <c r="B18" s="23"/>
      <c r="C18" s="10"/>
      <c r="D18" s="12"/>
      <c r="E18" s="33" t="str">
        <f t="shared" si="1"/>
        <v/>
      </c>
      <c r="F18" s="34"/>
      <c r="G18" s="35" t="str">
        <f t="shared" si="0"/>
        <v/>
      </c>
      <c r="H18" s="50"/>
      <c r="I18" s="71"/>
      <c r="J18" s="72"/>
      <c r="K18" s="93"/>
      <c r="L18" s="93"/>
      <c r="M18" s="93"/>
      <c r="N18" s="94"/>
      <c r="O18" s="48"/>
    </row>
    <row r="19" spans="1:15" x14ac:dyDescent="0.45">
      <c r="A19" s="50"/>
      <c r="B19" s="23"/>
      <c r="C19" s="10"/>
      <c r="D19" s="12"/>
      <c r="E19" s="33" t="str">
        <f t="shared" si="1"/>
        <v/>
      </c>
      <c r="F19" s="34"/>
      <c r="G19" s="35" t="str">
        <f t="shared" si="0"/>
        <v/>
      </c>
      <c r="H19" s="50"/>
      <c r="J19" s="48"/>
      <c r="K19" s="48"/>
      <c r="L19" s="48"/>
      <c r="M19" s="48"/>
      <c r="N19" s="48"/>
      <c r="O19" s="48"/>
    </row>
    <row r="20" spans="1:15" x14ac:dyDescent="0.45">
      <c r="A20" s="50"/>
      <c r="B20" s="23"/>
      <c r="C20" s="10"/>
      <c r="D20" s="12"/>
      <c r="E20" s="33" t="str">
        <f t="shared" si="1"/>
        <v/>
      </c>
      <c r="F20" s="34"/>
      <c r="G20" s="35" t="str">
        <f t="shared" si="0"/>
        <v/>
      </c>
      <c r="H20" s="50"/>
      <c r="J20" s="50"/>
      <c r="K20" s="50"/>
      <c r="L20" s="50"/>
      <c r="M20" s="50"/>
      <c r="N20" s="50"/>
      <c r="O20" s="50"/>
    </row>
    <row r="21" spans="1:15" x14ac:dyDescent="0.45">
      <c r="A21" s="50"/>
      <c r="B21" s="23"/>
      <c r="C21" s="10"/>
      <c r="D21" s="12"/>
      <c r="E21" s="33" t="str">
        <f t="shared" si="1"/>
        <v/>
      </c>
      <c r="F21" s="34"/>
      <c r="G21" s="35" t="str">
        <f t="shared" si="0"/>
        <v/>
      </c>
      <c r="H21" s="50"/>
      <c r="J21" s="50"/>
      <c r="K21" s="50"/>
      <c r="L21" s="50"/>
      <c r="M21" s="50"/>
      <c r="N21" s="50"/>
      <c r="O21" s="50"/>
    </row>
    <row r="22" spans="1:15" x14ac:dyDescent="0.45">
      <c r="A22" s="50"/>
      <c r="B22" s="23"/>
      <c r="C22" s="10"/>
      <c r="D22" s="12"/>
      <c r="E22" s="33" t="str">
        <f t="shared" si="1"/>
        <v/>
      </c>
      <c r="F22" s="34"/>
      <c r="G22" s="35" t="str">
        <f t="shared" si="0"/>
        <v/>
      </c>
      <c r="H22" s="50"/>
      <c r="J22" s="50"/>
      <c r="K22" s="50"/>
      <c r="L22" s="50"/>
      <c r="M22" s="50"/>
      <c r="N22" s="50"/>
      <c r="O22" s="50"/>
    </row>
    <row r="23" spans="1:15" x14ac:dyDescent="0.45">
      <c r="A23" s="50"/>
      <c r="B23" s="23"/>
      <c r="C23" s="10"/>
      <c r="D23" s="12"/>
      <c r="E23" s="33" t="str">
        <f t="shared" si="1"/>
        <v/>
      </c>
      <c r="F23" s="34"/>
      <c r="G23" s="35" t="str">
        <f t="shared" si="0"/>
        <v/>
      </c>
      <c r="H23" s="50"/>
      <c r="J23" s="50"/>
      <c r="K23" s="50"/>
      <c r="L23" s="50"/>
      <c r="M23" s="50"/>
      <c r="N23" s="50"/>
      <c r="O23" s="50"/>
    </row>
    <row r="24" spans="1:15" x14ac:dyDescent="0.45">
      <c r="A24" s="50"/>
      <c r="B24" s="23"/>
      <c r="C24" s="10"/>
      <c r="D24" s="12"/>
      <c r="E24" s="33" t="str">
        <f>IF(F24="","",F23)</f>
        <v/>
      </c>
      <c r="F24" s="34"/>
      <c r="G24" s="35" t="str">
        <f t="shared" si="0"/>
        <v/>
      </c>
      <c r="H24" s="50"/>
      <c r="J24" s="50"/>
      <c r="K24" s="50"/>
      <c r="L24" s="50"/>
      <c r="M24" s="50"/>
      <c r="N24" s="50"/>
      <c r="O24" s="50"/>
    </row>
    <row r="25" spans="1:15" x14ac:dyDescent="0.45">
      <c r="A25" s="50"/>
      <c r="B25" s="23"/>
      <c r="C25" s="10"/>
      <c r="D25" s="12"/>
      <c r="E25" s="33" t="str">
        <f t="shared" si="1"/>
        <v/>
      </c>
      <c r="F25" s="34"/>
      <c r="G25" s="35" t="str">
        <f t="shared" si="0"/>
        <v/>
      </c>
      <c r="H25" s="50"/>
      <c r="J25" s="50"/>
      <c r="K25" s="50"/>
      <c r="L25" s="50"/>
      <c r="M25" s="50"/>
      <c r="N25" s="50"/>
      <c r="O25" s="50"/>
    </row>
    <row r="26" spans="1:15" x14ac:dyDescent="0.45">
      <c r="A26" s="50"/>
      <c r="B26" s="23"/>
      <c r="C26" s="10"/>
      <c r="D26" s="12"/>
      <c r="E26" s="33" t="str">
        <f t="shared" si="1"/>
        <v/>
      </c>
      <c r="F26" s="34"/>
      <c r="G26" s="35" t="str">
        <f t="shared" si="0"/>
        <v/>
      </c>
      <c r="H26" s="50"/>
      <c r="J26" s="50"/>
      <c r="K26" s="50"/>
      <c r="L26" s="50"/>
      <c r="M26" s="50"/>
      <c r="N26" s="50"/>
      <c r="O26" s="50"/>
    </row>
    <row r="27" spans="1:15" x14ac:dyDescent="0.45">
      <c r="A27" s="50"/>
      <c r="B27" s="23"/>
      <c r="C27" s="10"/>
      <c r="D27" s="12"/>
      <c r="E27" s="33" t="str">
        <f t="shared" si="1"/>
        <v/>
      </c>
      <c r="F27" s="34"/>
      <c r="G27" s="35" t="str">
        <f t="shared" si="0"/>
        <v/>
      </c>
      <c r="H27" s="50"/>
      <c r="J27" s="50"/>
      <c r="K27" s="50"/>
      <c r="L27" s="50"/>
      <c r="M27" s="50"/>
      <c r="N27" s="50"/>
      <c r="O27" s="50"/>
    </row>
    <row r="28" spans="1:15" x14ac:dyDescent="0.45">
      <c r="A28" s="50"/>
      <c r="B28" s="23"/>
      <c r="C28" s="10"/>
      <c r="D28" s="12"/>
      <c r="E28" s="33" t="str">
        <f t="shared" si="1"/>
        <v/>
      </c>
      <c r="F28" s="34"/>
      <c r="G28" s="35" t="str">
        <f t="shared" si="0"/>
        <v/>
      </c>
      <c r="H28" s="50"/>
      <c r="J28" s="50"/>
      <c r="K28" s="50"/>
      <c r="L28" s="50"/>
      <c r="M28" s="50"/>
      <c r="N28" s="50"/>
      <c r="O28" s="50"/>
    </row>
    <row r="29" spans="1:15" x14ac:dyDescent="0.45">
      <c r="A29" s="50"/>
      <c r="B29" s="23"/>
      <c r="C29" s="10"/>
      <c r="D29" s="12"/>
      <c r="E29" s="33" t="str">
        <f t="shared" si="1"/>
        <v/>
      </c>
      <c r="F29" s="34"/>
      <c r="G29" s="35" t="str">
        <f t="shared" si="0"/>
        <v/>
      </c>
      <c r="H29" s="50"/>
      <c r="J29" s="50"/>
      <c r="K29" s="50"/>
      <c r="L29" s="50"/>
      <c r="M29" s="50"/>
      <c r="N29" s="50"/>
      <c r="O29" s="50"/>
    </row>
    <row r="30" spans="1:15" x14ac:dyDescent="0.45">
      <c r="A30" s="50"/>
      <c r="B30" s="23"/>
      <c r="C30" s="10"/>
      <c r="D30" s="12"/>
      <c r="E30" s="33" t="str">
        <f t="shared" si="1"/>
        <v/>
      </c>
      <c r="F30" s="34"/>
      <c r="G30" s="35" t="str">
        <f t="shared" si="0"/>
        <v/>
      </c>
      <c r="H30" s="50"/>
      <c r="J30" s="50"/>
      <c r="K30" s="50"/>
      <c r="L30" s="50"/>
      <c r="M30" s="50"/>
      <c r="N30" s="50"/>
      <c r="O30" s="50"/>
    </row>
    <row r="31" spans="1:15" x14ac:dyDescent="0.45">
      <c r="A31" s="50"/>
      <c r="B31" s="23"/>
      <c r="C31" s="10"/>
      <c r="D31" s="12"/>
      <c r="E31" s="33" t="str">
        <f t="shared" si="1"/>
        <v/>
      </c>
      <c r="F31" s="34"/>
      <c r="G31" s="35" t="str">
        <f t="shared" si="0"/>
        <v/>
      </c>
      <c r="H31" s="50"/>
      <c r="J31" s="50"/>
      <c r="K31" s="50"/>
      <c r="L31" s="50"/>
      <c r="M31" s="50"/>
      <c r="N31" s="50"/>
      <c r="O31" s="50"/>
    </row>
    <row r="32" spans="1:15" x14ac:dyDescent="0.45">
      <c r="A32" s="50"/>
      <c r="B32" s="23"/>
      <c r="C32" s="10"/>
      <c r="D32" s="12"/>
      <c r="E32" s="33" t="str">
        <f t="shared" si="1"/>
        <v/>
      </c>
      <c r="F32" s="34"/>
      <c r="G32" s="35" t="str">
        <f t="shared" si="0"/>
        <v/>
      </c>
      <c r="H32" s="50"/>
      <c r="J32" s="50"/>
      <c r="K32" s="50"/>
      <c r="L32" s="50"/>
      <c r="M32" s="50"/>
      <c r="N32" s="50"/>
      <c r="O32" s="50"/>
    </row>
    <row r="33" spans="1:15" ht="14.65" thickBot="1" x14ac:dyDescent="0.5">
      <c r="A33" s="50"/>
      <c r="B33" s="24"/>
      <c r="C33" s="25"/>
      <c r="D33" s="26"/>
      <c r="E33" s="36" t="str">
        <f t="shared" si="1"/>
        <v/>
      </c>
      <c r="F33" s="37"/>
      <c r="G33" s="38" t="str">
        <f t="shared" si="0"/>
        <v/>
      </c>
      <c r="H33" s="50"/>
      <c r="J33" s="50"/>
      <c r="K33" s="50"/>
      <c r="L33" s="50"/>
      <c r="M33" s="50"/>
      <c r="N33" s="50"/>
      <c r="O33" s="50"/>
    </row>
    <row r="34" spans="1:15" x14ac:dyDescent="0.45">
      <c r="A34" s="50"/>
      <c r="B34" s="52"/>
      <c r="C34" s="50"/>
      <c r="D34" s="50"/>
      <c r="E34" s="86" t="s">
        <v>28</v>
      </c>
      <c r="F34" s="87"/>
      <c r="G34" s="28">
        <f>SUM(G14:G33)</f>
        <v>610</v>
      </c>
      <c r="H34" s="50"/>
      <c r="J34" s="50"/>
      <c r="K34" s="50"/>
      <c r="L34" s="50"/>
      <c r="M34" s="50"/>
      <c r="N34" s="50"/>
      <c r="O34" s="50"/>
    </row>
    <row r="35" spans="1:15" ht="16.149999999999999" thickBot="1" x14ac:dyDescent="0.55000000000000004">
      <c r="A35" s="50"/>
      <c r="B35" s="52"/>
      <c r="C35" s="50"/>
      <c r="D35" s="50"/>
      <c r="E35" s="78" t="s">
        <v>29</v>
      </c>
      <c r="F35" s="79"/>
      <c r="G35" s="27">
        <f>IF(G34&gt;=20000,G34*VLOOKUP(C7,J5:O9,6,0),IF(G34&gt;5000,G34*VLOOKUP(C7,J5:O9,3,0)+VLOOKUP(C7,J5:O9,5,0),G34*VLOOKUP(C7,J5:O9,2,0)))</f>
        <v>331.23</v>
      </c>
      <c r="H35" s="50"/>
      <c r="J35" s="50"/>
      <c r="K35" s="50"/>
      <c r="L35" s="50"/>
      <c r="M35" s="50"/>
      <c r="N35" s="50"/>
      <c r="O35" s="50"/>
    </row>
    <row r="36" spans="1:15" s="50" customFormat="1" x14ac:dyDescent="0.45">
      <c r="B36" s="52"/>
    </row>
    <row r="37" spans="1:15" s="50" customFormat="1" x14ac:dyDescent="0.45">
      <c r="B37" s="52"/>
    </row>
    <row r="38" spans="1:15" s="50" customFormat="1" x14ac:dyDescent="0.45">
      <c r="B38" s="52"/>
    </row>
    <row r="39" spans="1:15" s="50" customFormat="1" x14ac:dyDescent="0.45">
      <c r="B39" s="52"/>
    </row>
    <row r="40" spans="1:15" s="50" customFormat="1" x14ac:dyDescent="0.45">
      <c r="B40" s="52"/>
    </row>
    <row r="41" spans="1:15" s="50" customFormat="1" x14ac:dyDescent="0.45">
      <c r="B41" s="52"/>
    </row>
    <row r="42" spans="1:15" s="50" customFormat="1" x14ac:dyDescent="0.45">
      <c r="B42" s="52"/>
    </row>
    <row r="43" spans="1:15" s="50" customFormat="1" x14ac:dyDescent="0.45">
      <c r="B43" s="52"/>
    </row>
    <row r="44" spans="1:15" s="50" customFormat="1" x14ac:dyDescent="0.45">
      <c r="B44" s="52"/>
    </row>
    <row r="45" spans="1:15" s="50" customFormat="1" x14ac:dyDescent="0.45">
      <c r="B45" s="52"/>
    </row>
    <row r="46" spans="1:15" s="50" customFormat="1" x14ac:dyDescent="0.45">
      <c r="B46" s="52"/>
    </row>
    <row r="47" spans="1:15" s="50" customFormat="1" x14ac:dyDescent="0.45">
      <c r="B47" s="52"/>
    </row>
    <row r="48" spans="1:15" s="50" customFormat="1" x14ac:dyDescent="0.45">
      <c r="B48" s="52"/>
    </row>
    <row r="49" spans="2:2" s="50" customFormat="1" x14ac:dyDescent="0.45">
      <c r="B49" s="52"/>
    </row>
    <row r="50" spans="2:2" s="50" customFormat="1" x14ac:dyDescent="0.45">
      <c r="B50" s="52"/>
    </row>
    <row r="51" spans="2:2" s="50" customFormat="1" x14ac:dyDescent="0.45">
      <c r="B51" s="52"/>
    </row>
    <row r="52" spans="2:2" s="50" customFormat="1" x14ac:dyDescent="0.45">
      <c r="B52" s="52"/>
    </row>
    <row r="53" spans="2:2" s="50" customFormat="1" x14ac:dyDescent="0.45">
      <c r="B53" s="52"/>
    </row>
    <row r="54" spans="2:2" s="50" customFormat="1" x14ac:dyDescent="0.45">
      <c r="B54" s="52"/>
    </row>
    <row r="55" spans="2:2" s="50" customFormat="1" x14ac:dyDescent="0.45">
      <c r="B55" s="52"/>
    </row>
    <row r="56" spans="2:2" s="50" customFormat="1" x14ac:dyDescent="0.45">
      <c r="B56" s="52"/>
    </row>
    <row r="57" spans="2:2" s="50" customFormat="1" x14ac:dyDescent="0.45">
      <c r="B57" s="52"/>
    </row>
    <row r="58" spans="2:2" s="50" customFormat="1" x14ac:dyDescent="0.45">
      <c r="B58" s="52"/>
    </row>
    <row r="59" spans="2:2" s="50" customFormat="1" x14ac:dyDescent="0.45">
      <c r="B59" s="52"/>
    </row>
    <row r="60" spans="2:2" s="50" customFormat="1" x14ac:dyDescent="0.45">
      <c r="B60" s="52"/>
    </row>
    <row r="61" spans="2:2" s="50" customFormat="1" x14ac:dyDescent="0.45">
      <c r="B61" s="52"/>
    </row>
    <row r="62" spans="2:2" s="50" customFormat="1" x14ac:dyDescent="0.45">
      <c r="B62" s="52"/>
    </row>
    <row r="63" spans="2:2" s="50" customFormat="1" x14ac:dyDescent="0.45">
      <c r="B63" s="52"/>
    </row>
    <row r="64" spans="2:2" s="50" customFormat="1" x14ac:dyDescent="0.45">
      <c r="B64" s="52"/>
    </row>
    <row r="65" spans="2:2" s="50" customFormat="1" x14ac:dyDescent="0.45">
      <c r="B65" s="52"/>
    </row>
    <row r="66" spans="2:2" s="50" customFormat="1" x14ac:dyDescent="0.45">
      <c r="B66" s="52"/>
    </row>
    <row r="67" spans="2:2" s="50" customFormat="1" x14ac:dyDescent="0.45">
      <c r="B67" s="52"/>
    </row>
    <row r="68" spans="2:2" s="50" customFormat="1" x14ac:dyDescent="0.45">
      <c r="B68" s="52"/>
    </row>
    <row r="69" spans="2:2" s="50" customFormat="1" x14ac:dyDescent="0.45">
      <c r="B69" s="52"/>
    </row>
    <row r="70" spans="2:2" s="50" customFormat="1" x14ac:dyDescent="0.45">
      <c r="B70" s="52"/>
    </row>
    <row r="71" spans="2:2" s="50" customFormat="1" x14ac:dyDescent="0.45">
      <c r="B71" s="52"/>
    </row>
    <row r="72" spans="2:2" s="50" customFormat="1" x14ac:dyDescent="0.45">
      <c r="B72" s="52"/>
    </row>
    <row r="73" spans="2:2" s="50" customFormat="1" x14ac:dyDescent="0.45">
      <c r="B73" s="52"/>
    </row>
    <row r="74" spans="2:2" s="50" customFormat="1" x14ac:dyDescent="0.45">
      <c r="B74" s="52"/>
    </row>
    <row r="75" spans="2:2" s="50" customFormat="1" x14ac:dyDescent="0.45">
      <c r="B75" s="52"/>
    </row>
    <row r="76" spans="2:2" s="50" customFormat="1" x14ac:dyDescent="0.45">
      <c r="B76" s="52"/>
    </row>
    <row r="77" spans="2:2" s="50" customFormat="1" x14ac:dyDescent="0.45">
      <c r="B77" s="52"/>
    </row>
    <row r="78" spans="2:2" s="50" customFormat="1" x14ac:dyDescent="0.45">
      <c r="B78" s="52"/>
    </row>
    <row r="79" spans="2:2" s="50" customFormat="1" x14ac:dyDescent="0.45">
      <c r="B79" s="52"/>
    </row>
    <row r="80" spans="2:2" s="50" customFormat="1" x14ac:dyDescent="0.45">
      <c r="B80" s="52"/>
    </row>
    <row r="81" spans="1:1" x14ac:dyDescent="0.45">
      <c r="A81" s="50"/>
    </row>
    <row r="82" spans="1:1" x14ac:dyDescent="0.45">
      <c r="A82" s="50"/>
    </row>
    <row r="83" spans="1:1" x14ac:dyDescent="0.45">
      <c r="A83" s="50"/>
    </row>
    <row r="84" spans="1:1" x14ac:dyDescent="0.45">
      <c r="A84" s="50"/>
    </row>
    <row r="85" spans="1:1" x14ac:dyDescent="0.45">
      <c r="A85" s="50"/>
    </row>
    <row r="86" spans="1:1" x14ac:dyDescent="0.45">
      <c r="A86" s="50"/>
    </row>
    <row r="87" spans="1:1" x14ac:dyDescent="0.45">
      <c r="A87" s="50"/>
    </row>
    <row r="88" spans="1:1" x14ac:dyDescent="0.45">
      <c r="A88" s="50"/>
    </row>
  </sheetData>
  <mergeCells count="9">
    <mergeCell ref="B12:B13"/>
    <mergeCell ref="E8:F8"/>
    <mergeCell ref="E35:F35"/>
    <mergeCell ref="K3:O3"/>
    <mergeCell ref="L4:N4"/>
    <mergeCell ref="E34:F34"/>
    <mergeCell ref="E12:G12"/>
    <mergeCell ref="E4:G4"/>
    <mergeCell ref="K18:N18"/>
  </mergeCells>
  <dataValidations count="1">
    <dataValidation type="list" allowBlank="1" showInputMessage="1" showErrorMessage="1" sqref="C7" xr:uid="{00000000-0002-0000-0000-000000000000}">
      <formula1>$J$5:$J$9</formula1>
    </dataValidation>
  </dataValidations>
  <hyperlinks>
    <hyperlink ref="L17" r:id="rId1" display="https://www.zervant.com/fr/logiciel-de-facturation?utm_source=template&amp;utm_medium=excel&amp;utm_campaign=mileagelog_fr" xr:uid="{00000000-0004-0000-0000-000001000000}"/>
    <hyperlink ref="M17" r:id="rId2" display="https://www.zervant.com/fr/logiciel-de-facturation?utm_source=template&amp;utm_medium=excel&amp;utm_campaign=mileagelog_fr" xr:uid="{00000000-0004-0000-0000-000002000000}"/>
    <hyperlink ref="N17" r:id="rId3" display="https://www.zervant.com/fr/logiciel-de-facturation?utm_source=template&amp;utm_medium=excel&amp;utm_campaign=mileagelog_fr" xr:uid="{00000000-0004-0000-0000-000003000000}"/>
    <hyperlink ref="L14" r:id="rId4" display="https://www.zervant.com/fr/blog/fichier-gratuit-de-suivi-des-indemnites-kilometriques-sur-excel/?utm_source=template&amp;utm_medium=excel&amp;utm_campaign=mileagelog_fr" xr:uid="{00000000-0004-0000-0000-000009000000}"/>
    <hyperlink ref="M14" r:id="rId5" display="https://www.zervant.com/fr/blog/fichier-gratuit-de-suivi-des-indemnites-kilometriques-sur-excel/?utm_source=template&amp;utm_medium=excel&amp;utm_campaign=mileagelog_fr" xr:uid="{00000000-0004-0000-0000-00000A000000}"/>
    <hyperlink ref="N14" r:id="rId6" display="https://www.zervant.com/fr/blog/fichier-gratuit-de-suivi-des-indemnites-kilometriques-sur-excel/?utm_source=template&amp;utm_medium=excel&amp;utm_campaign=mileagelog_fr" xr:uid="{00000000-0004-0000-0000-00000B000000}"/>
    <hyperlink ref="O14" r:id="rId7" display="https://www.zervant.com/fr/blog/fichier-gratuit-de-suivi-des-indemnites-kilometriques-sur-excel/?utm_source=template&amp;utm_medium=excel&amp;utm_campaign=mileagelog_fr" xr:uid="{00000000-0004-0000-0000-00000C000000}"/>
    <hyperlink ref="K14:N14" r:id="rId8" display="Comment utiliser le suivi kilométrique" xr:uid="{9C673A0B-5021-445A-A9A0-F53B04F047B6}"/>
    <hyperlink ref="J17" r:id="rId9" xr:uid="{B32A8AF1-E9EF-4233-BC68-B235C1F794E5}"/>
    <hyperlink ref="J14" r:id="rId10" xr:uid="{19AFC895-AE07-43B8-B721-5BFEA01370FD}"/>
  </hyperlinks>
  <pageMargins left="0.7" right="0.7" top="0.75" bottom="0.75" header="0.3" footer="0.3"/>
  <pageSetup orientation="portrait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88"/>
  <sheetViews>
    <sheetView workbookViewId="0">
      <selection activeCell="J17" sqref="J17"/>
    </sheetView>
  </sheetViews>
  <sheetFormatPr defaultColWidth="11.46484375" defaultRowHeight="14.25" x14ac:dyDescent="0.45"/>
  <cols>
    <col min="2" max="2" width="17.46484375" style="4" bestFit="1" customWidth="1"/>
    <col min="3" max="3" width="20.46484375" customWidth="1"/>
    <col min="4" max="4" width="28.46484375" customWidth="1"/>
    <col min="5" max="5" width="15" customWidth="1"/>
    <col min="6" max="6" width="12.796875" bestFit="1" customWidth="1"/>
    <col min="7" max="7" width="12.796875" customWidth="1"/>
    <col min="8" max="8" width="17" customWidth="1"/>
    <col min="9" max="9" width="3.46484375" customWidth="1"/>
    <col min="10" max="10" width="18.46484375" customWidth="1"/>
    <col min="12" max="12" width="9" customWidth="1"/>
    <col min="13" max="13" width="2" customWidth="1"/>
    <col min="14" max="14" width="12.59765625" customWidth="1"/>
    <col min="15" max="15" width="12.46484375" customWidth="1"/>
    <col min="16" max="16" width="20" style="50" customWidth="1"/>
    <col min="17" max="17" width="13.59765625" style="50" customWidth="1"/>
    <col min="18" max="31" width="11.46484375" style="50"/>
  </cols>
  <sheetData>
    <row r="1" spans="1:31" x14ac:dyDescent="0.45">
      <c r="A1" s="50"/>
      <c r="B1" s="52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31" ht="14.65" thickBot="1" x14ac:dyDescent="0.5">
      <c r="A2" s="50"/>
      <c r="B2" s="52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31" ht="16.149999999999999" thickBot="1" x14ac:dyDescent="0.55000000000000004">
      <c r="A3" s="50"/>
      <c r="B3" s="52"/>
      <c r="C3" s="50"/>
      <c r="D3" s="50"/>
      <c r="E3" s="50"/>
      <c r="F3" s="50"/>
      <c r="G3" s="50"/>
      <c r="H3" s="50"/>
      <c r="I3" s="50"/>
      <c r="J3" s="53"/>
      <c r="K3" s="80" t="s">
        <v>39</v>
      </c>
      <c r="L3" s="81"/>
      <c r="M3" s="81"/>
      <c r="N3" s="81"/>
      <c r="O3" s="82"/>
    </row>
    <row r="4" spans="1:31" ht="31.9" thickBot="1" x14ac:dyDescent="0.5">
      <c r="A4" s="50"/>
      <c r="B4" s="50"/>
      <c r="C4" s="50"/>
      <c r="D4" s="50"/>
      <c r="E4" s="90" t="s">
        <v>34</v>
      </c>
      <c r="F4" s="91"/>
      <c r="G4" s="92"/>
      <c r="H4" s="50"/>
      <c r="I4" s="50"/>
      <c r="J4" s="40" t="s">
        <v>10</v>
      </c>
      <c r="K4" s="56" t="s">
        <v>0</v>
      </c>
      <c r="L4" s="83" t="s">
        <v>1</v>
      </c>
      <c r="M4" s="84"/>
      <c r="N4" s="85"/>
      <c r="O4" s="59" t="s">
        <v>2</v>
      </c>
    </row>
    <row r="5" spans="1:31" ht="15.75" x14ac:dyDescent="0.5">
      <c r="A5" s="50"/>
      <c r="B5" s="5" t="s">
        <v>7</v>
      </c>
      <c r="C5" s="1"/>
      <c r="D5" s="50"/>
      <c r="E5" s="14" t="s">
        <v>12</v>
      </c>
      <c r="F5" s="15"/>
      <c r="G5" s="13"/>
      <c r="H5" s="50"/>
      <c r="I5" s="50"/>
      <c r="J5" s="41" t="s">
        <v>3</v>
      </c>
      <c r="K5" s="57">
        <v>0.41</v>
      </c>
      <c r="L5" s="62">
        <v>0.245</v>
      </c>
      <c r="M5" s="55" t="s">
        <v>35</v>
      </c>
      <c r="N5" s="63">
        <v>824</v>
      </c>
      <c r="O5" s="60">
        <v>0.28499999999999998</v>
      </c>
    </row>
    <row r="6" spans="1:31" ht="15.75" x14ac:dyDescent="0.5">
      <c r="A6" s="50"/>
      <c r="B6" s="6" t="s">
        <v>27</v>
      </c>
      <c r="C6" s="2"/>
      <c r="D6" s="50"/>
      <c r="E6" s="14" t="s">
        <v>13</v>
      </c>
      <c r="F6" s="15"/>
      <c r="G6" s="13"/>
      <c r="H6" s="50"/>
      <c r="I6" s="50"/>
      <c r="J6" s="42" t="s">
        <v>4</v>
      </c>
      <c r="K6" s="57">
        <v>0.49299999999999999</v>
      </c>
      <c r="L6" s="57">
        <v>0.27700000000000002</v>
      </c>
      <c r="M6" s="54" t="s">
        <v>35</v>
      </c>
      <c r="N6" s="64">
        <v>1082</v>
      </c>
      <c r="O6" s="60">
        <v>0.33200000000000002</v>
      </c>
    </row>
    <row r="7" spans="1:31" ht="15.75" x14ac:dyDescent="0.5">
      <c r="A7" s="50"/>
      <c r="B7" s="6" t="s">
        <v>8</v>
      </c>
      <c r="C7" s="16"/>
      <c r="D7" s="50"/>
      <c r="E7" s="14" t="s">
        <v>31</v>
      </c>
      <c r="F7" s="15"/>
      <c r="G7" s="29" t="str">
        <f>IF(G6="","",G6-G5)</f>
        <v/>
      </c>
      <c r="H7" s="50"/>
      <c r="I7" s="50"/>
      <c r="J7" s="42" t="s">
        <v>9</v>
      </c>
      <c r="K7" s="57">
        <v>0.54300000000000004</v>
      </c>
      <c r="L7" s="57">
        <v>0.30499999999999999</v>
      </c>
      <c r="M7" s="54" t="s">
        <v>35</v>
      </c>
      <c r="N7" s="64">
        <v>1188</v>
      </c>
      <c r="O7" s="60">
        <v>0.36399999999999999</v>
      </c>
    </row>
    <row r="8" spans="1:31" ht="16.149999999999999" thickBot="1" x14ac:dyDescent="0.55000000000000004">
      <c r="A8" s="50"/>
      <c r="B8" s="7" t="s">
        <v>11</v>
      </c>
      <c r="C8" s="3"/>
      <c r="D8" s="50"/>
      <c r="E8" s="76" t="s">
        <v>14</v>
      </c>
      <c r="F8" s="77"/>
      <c r="G8" s="39" t="str">
        <f>IF(G6="","",IF(G7&gt;=20000,G7*VLOOKUP(C7,J5:O9,6,0),IF(G7&gt;5000,G7*VLOOKUP(C7,J5:O9,3,0)+VLOOKUP(C7,J5:O9,5,0),G7*VLOOKUP(C7,J5:O9,2,0))))</f>
        <v/>
      </c>
      <c r="H8" s="50"/>
      <c r="I8" s="50"/>
      <c r="J8" s="42" t="s">
        <v>5</v>
      </c>
      <c r="K8" s="57">
        <v>0.56799999999999995</v>
      </c>
      <c r="L8" s="57">
        <v>0.32</v>
      </c>
      <c r="M8" s="54" t="s">
        <v>35</v>
      </c>
      <c r="N8" s="64">
        <v>1244</v>
      </c>
      <c r="O8" s="60">
        <v>0.38200000000000001</v>
      </c>
    </row>
    <row r="9" spans="1:31" ht="14.65" thickBot="1" x14ac:dyDescent="0.5">
      <c r="A9" s="50"/>
      <c r="B9" s="52"/>
      <c r="C9" s="50"/>
      <c r="D9" s="50"/>
      <c r="E9" s="50"/>
      <c r="F9" s="50"/>
      <c r="G9" s="50"/>
      <c r="H9" s="50"/>
      <c r="I9" s="50"/>
      <c r="J9" s="43" t="s">
        <v>6</v>
      </c>
      <c r="K9" s="58">
        <v>0.59499999999999997</v>
      </c>
      <c r="L9" s="58">
        <v>0.33700000000000002</v>
      </c>
      <c r="M9" s="65" t="s">
        <v>35</v>
      </c>
      <c r="N9" s="66">
        <v>1288</v>
      </c>
      <c r="O9" s="61">
        <v>0.40100000000000002</v>
      </c>
    </row>
    <row r="10" spans="1:31" x14ac:dyDescent="0.45">
      <c r="A10" s="50"/>
      <c r="B10" s="5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1:31" ht="14.65" thickBot="1" x14ac:dyDescent="0.5">
      <c r="A11" s="50"/>
      <c r="B11" s="5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1:31" s="8" customFormat="1" x14ac:dyDescent="0.45">
      <c r="A12" s="51"/>
      <c r="B12" s="74" t="s">
        <v>15</v>
      </c>
      <c r="C12" s="20" t="s">
        <v>16</v>
      </c>
      <c r="D12" s="20" t="s">
        <v>17</v>
      </c>
      <c r="E12" s="88" t="s">
        <v>18</v>
      </c>
      <c r="F12" s="88"/>
      <c r="G12" s="89"/>
      <c r="H12" s="50"/>
      <c r="I12" s="44"/>
      <c r="J12" s="69"/>
      <c r="K12" s="45"/>
      <c r="L12" s="45"/>
      <c r="M12" s="45"/>
      <c r="N12" s="46"/>
      <c r="O12" s="48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</row>
    <row r="13" spans="1:31" ht="15.75" x14ac:dyDescent="0.5">
      <c r="A13" s="50"/>
      <c r="B13" s="75"/>
      <c r="C13" s="17" t="s">
        <v>22</v>
      </c>
      <c r="D13" s="18" t="s">
        <v>23</v>
      </c>
      <c r="E13" s="18" t="s">
        <v>19</v>
      </c>
      <c r="F13" s="19" t="s">
        <v>20</v>
      </c>
      <c r="G13" s="21" t="s">
        <v>21</v>
      </c>
      <c r="H13" s="50"/>
      <c r="I13" s="70"/>
      <c r="J13" s="47" t="s">
        <v>30</v>
      </c>
      <c r="K13" s="47"/>
      <c r="L13" s="48"/>
      <c r="M13" s="48"/>
      <c r="N13" s="49"/>
      <c r="O13" s="48"/>
    </row>
    <row r="14" spans="1:31" ht="15.75" x14ac:dyDescent="0.5">
      <c r="A14" s="50"/>
      <c r="B14" s="22"/>
      <c r="C14" s="9"/>
      <c r="D14" s="11"/>
      <c r="E14" s="30"/>
      <c r="F14" s="31"/>
      <c r="G14" s="32" t="str">
        <f>IF(F14="","",F14-E14)</f>
        <v/>
      </c>
      <c r="H14" s="50"/>
      <c r="I14" s="70"/>
      <c r="J14" s="95" t="s">
        <v>37</v>
      </c>
      <c r="K14" s="68"/>
      <c r="L14" s="68"/>
      <c r="M14" s="68"/>
      <c r="N14" s="73"/>
      <c r="O14" s="67"/>
    </row>
    <row r="15" spans="1:31" x14ac:dyDescent="0.45">
      <c r="A15" s="50"/>
      <c r="B15" s="23"/>
      <c r="C15" s="10"/>
      <c r="D15" s="12"/>
      <c r="E15" s="33" t="str">
        <f>IF(F14="","",F14)</f>
        <v/>
      </c>
      <c r="F15" s="34"/>
      <c r="G15" s="35" t="str">
        <f t="shared" ref="G15:G33" si="0">IF(F15="","",F15-E15)</f>
        <v/>
      </c>
      <c r="H15" s="50"/>
      <c r="I15" s="70"/>
      <c r="J15" s="48"/>
      <c r="K15" s="48"/>
      <c r="L15" s="48"/>
      <c r="M15" s="48"/>
      <c r="N15" s="49"/>
      <c r="O15" s="48"/>
    </row>
    <row r="16" spans="1:31" ht="15.75" x14ac:dyDescent="0.5">
      <c r="A16" s="50"/>
      <c r="B16" s="23"/>
      <c r="C16" s="10"/>
      <c r="D16" s="12"/>
      <c r="E16" s="33" t="str">
        <f>IF(F16="","",F15)</f>
        <v/>
      </c>
      <c r="F16" s="34"/>
      <c r="G16" s="35" t="str">
        <f t="shared" si="0"/>
        <v/>
      </c>
      <c r="H16" s="50"/>
      <c r="I16" s="70"/>
      <c r="J16" s="47" t="s">
        <v>38</v>
      </c>
      <c r="K16" s="47"/>
      <c r="L16" s="48"/>
      <c r="M16" s="48"/>
      <c r="N16" s="49"/>
      <c r="O16" s="48"/>
    </row>
    <row r="17" spans="1:15" ht="15.75" x14ac:dyDescent="0.5">
      <c r="A17" s="50"/>
      <c r="B17" s="23"/>
      <c r="C17" s="10"/>
      <c r="D17" s="12"/>
      <c r="E17" s="33" t="str">
        <f t="shared" ref="E17:E33" si="1">IF(F17="","",F16)</f>
        <v/>
      </c>
      <c r="F17" s="34"/>
      <c r="G17" s="35" t="str">
        <f t="shared" si="0"/>
        <v/>
      </c>
      <c r="H17" s="50"/>
      <c r="I17" s="70"/>
      <c r="J17" s="95" t="s">
        <v>40</v>
      </c>
      <c r="K17" s="68"/>
      <c r="L17" s="68"/>
      <c r="M17" s="68"/>
      <c r="N17" s="73"/>
      <c r="O17" s="48"/>
    </row>
    <row r="18" spans="1:15" ht="15.75" x14ac:dyDescent="0.5">
      <c r="A18" s="50"/>
      <c r="B18" s="23"/>
      <c r="C18" s="10"/>
      <c r="D18" s="12"/>
      <c r="E18" s="33" t="str">
        <f t="shared" si="1"/>
        <v/>
      </c>
      <c r="F18" s="34"/>
      <c r="G18" s="35" t="str">
        <f t="shared" si="0"/>
        <v/>
      </c>
      <c r="H18" s="50"/>
      <c r="I18" s="71"/>
      <c r="J18" s="72"/>
      <c r="K18" s="93"/>
      <c r="L18" s="93"/>
      <c r="M18" s="93"/>
      <c r="N18" s="94"/>
      <c r="O18" s="48"/>
    </row>
    <row r="19" spans="1:15" x14ac:dyDescent="0.45">
      <c r="A19" s="50"/>
      <c r="B19" s="23"/>
      <c r="C19" s="10"/>
      <c r="D19" s="12"/>
      <c r="E19" s="33" t="str">
        <f t="shared" si="1"/>
        <v/>
      </c>
      <c r="F19" s="34"/>
      <c r="G19" s="35" t="str">
        <f t="shared" si="0"/>
        <v/>
      </c>
      <c r="H19" s="50"/>
      <c r="I19" s="50"/>
      <c r="J19" s="48"/>
      <c r="K19" s="48"/>
      <c r="L19" s="48"/>
      <c r="M19" s="48"/>
      <c r="N19" s="48"/>
      <c r="O19" s="48"/>
    </row>
    <row r="20" spans="1:15" x14ac:dyDescent="0.45">
      <c r="A20" s="50"/>
      <c r="B20" s="23"/>
      <c r="C20" s="10"/>
      <c r="D20" s="12"/>
      <c r="E20" s="33" t="str">
        <f t="shared" si="1"/>
        <v/>
      </c>
      <c r="F20" s="34"/>
      <c r="G20" s="35" t="str">
        <f t="shared" si="0"/>
        <v/>
      </c>
      <c r="H20" s="50"/>
      <c r="I20" s="50"/>
      <c r="J20" s="50"/>
      <c r="K20" s="50"/>
      <c r="L20" s="50"/>
      <c r="M20" s="50"/>
      <c r="N20" s="50"/>
      <c r="O20" s="50"/>
    </row>
    <row r="21" spans="1:15" x14ac:dyDescent="0.45">
      <c r="A21" s="50"/>
      <c r="B21" s="23"/>
      <c r="C21" s="10"/>
      <c r="D21" s="12"/>
      <c r="E21" s="33" t="str">
        <f t="shared" si="1"/>
        <v/>
      </c>
      <c r="F21" s="34"/>
      <c r="G21" s="35" t="str">
        <f t="shared" si="0"/>
        <v/>
      </c>
      <c r="H21" s="50"/>
      <c r="I21" s="50"/>
      <c r="J21" s="50"/>
      <c r="K21" s="50"/>
      <c r="L21" s="50"/>
      <c r="M21" s="50"/>
      <c r="N21" s="50"/>
      <c r="O21" s="50"/>
    </row>
    <row r="22" spans="1:15" x14ac:dyDescent="0.45">
      <c r="A22" s="50"/>
      <c r="B22" s="23"/>
      <c r="C22" s="10"/>
      <c r="D22" s="12"/>
      <c r="E22" s="33" t="str">
        <f t="shared" si="1"/>
        <v/>
      </c>
      <c r="F22" s="34"/>
      <c r="G22" s="35" t="str">
        <f t="shared" si="0"/>
        <v/>
      </c>
      <c r="H22" s="50"/>
      <c r="I22" s="50"/>
      <c r="J22" s="50"/>
      <c r="K22" s="50"/>
      <c r="L22" s="50"/>
      <c r="M22" s="50"/>
      <c r="N22" s="50"/>
      <c r="O22" s="50"/>
    </row>
    <row r="23" spans="1:15" x14ac:dyDescent="0.45">
      <c r="A23" s="50"/>
      <c r="B23" s="23"/>
      <c r="C23" s="10"/>
      <c r="D23" s="12"/>
      <c r="E23" s="33" t="str">
        <f t="shared" si="1"/>
        <v/>
      </c>
      <c r="F23" s="34"/>
      <c r="G23" s="35" t="str">
        <f t="shared" si="0"/>
        <v/>
      </c>
      <c r="H23" s="50"/>
      <c r="I23" s="50"/>
      <c r="J23" s="50"/>
      <c r="K23" s="50"/>
      <c r="L23" s="50"/>
      <c r="M23" s="50"/>
      <c r="N23" s="50"/>
      <c r="O23" s="50"/>
    </row>
    <row r="24" spans="1:15" x14ac:dyDescent="0.45">
      <c r="A24" s="50"/>
      <c r="B24" s="23"/>
      <c r="C24" s="10"/>
      <c r="D24" s="12"/>
      <c r="E24" s="33" t="str">
        <f>IF(F24="","",F23)</f>
        <v/>
      </c>
      <c r="F24" s="34"/>
      <c r="G24" s="35" t="str">
        <f t="shared" si="0"/>
        <v/>
      </c>
      <c r="H24" s="50"/>
      <c r="I24" s="50"/>
      <c r="J24" s="50"/>
      <c r="K24" s="50"/>
      <c r="L24" s="50"/>
      <c r="M24" s="50"/>
      <c r="N24" s="50"/>
      <c r="O24" s="50"/>
    </row>
    <row r="25" spans="1:15" x14ac:dyDescent="0.45">
      <c r="A25" s="50"/>
      <c r="B25" s="23"/>
      <c r="C25" s="10"/>
      <c r="D25" s="12"/>
      <c r="E25" s="33" t="str">
        <f t="shared" si="1"/>
        <v/>
      </c>
      <c r="F25" s="34"/>
      <c r="G25" s="35" t="str">
        <f t="shared" si="0"/>
        <v/>
      </c>
      <c r="H25" s="50"/>
      <c r="I25" s="50"/>
      <c r="J25" s="50"/>
      <c r="K25" s="50"/>
      <c r="L25" s="50"/>
      <c r="M25" s="50"/>
      <c r="N25" s="50"/>
      <c r="O25" s="50"/>
    </row>
    <row r="26" spans="1:15" x14ac:dyDescent="0.45">
      <c r="A26" s="50"/>
      <c r="B26" s="23"/>
      <c r="C26" s="10"/>
      <c r="D26" s="12"/>
      <c r="E26" s="33" t="str">
        <f t="shared" si="1"/>
        <v/>
      </c>
      <c r="F26" s="34"/>
      <c r="G26" s="35" t="str">
        <f t="shared" si="0"/>
        <v/>
      </c>
      <c r="H26" s="50"/>
      <c r="I26" s="50"/>
      <c r="J26" s="50"/>
      <c r="K26" s="50"/>
      <c r="L26" s="50"/>
      <c r="M26" s="50"/>
      <c r="N26" s="50"/>
      <c r="O26" s="50"/>
    </row>
    <row r="27" spans="1:15" x14ac:dyDescent="0.45">
      <c r="A27" s="50"/>
      <c r="B27" s="23"/>
      <c r="C27" s="10"/>
      <c r="D27" s="12"/>
      <c r="E27" s="33" t="str">
        <f t="shared" si="1"/>
        <v/>
      </c>
      <c r="F27" s="34"/>
      <c r="G27" s="35" t="str">
        <f t="shared" si="0"/>
        <v/>
      </c>
      <c r="H27" s="50"/>
      <c r="I27" s="50"/>
      <c r="J27" s="50"/>
      <c r="K27" s="50"/>
      <c r="L27" s="50"/>
      <c r="M27" s="50"/>
      <c r="N27" s="50"/>
      <c r="O27" s="50"/>
    </row>
    <row r="28" spans="1:15" x14ac:dyDescent="0.45">
      <c r="A28" s="50"/>
      <c r="B28" s="23"/>
      <c r="C28" s="10"/>
      <c r="D28" s="12"/>
      <c r="E28" s="33" t="str">
        <f t="shared" si="1"/>
        <v/>
      </c>
      <c r="F28" s="34"/>
      <c r="G28" s="35" t="str">
        <f t="shared" si="0"/>
        <v/>
      </c>
      <c r="H28" s="50"/>
      <c r="I28" s="50"/>
      <c r="J28" s="50"/>
      <c r="K28" s="50"/>
      <c r="L28" s="50"/>
      <c r="M28" s="50"/>
      <c r="N28" s="50"/>
      <c r="O28" s="50"/>
    </row>
    <row r="29" spans="1:15" x14ac:dyDescent="0.45">
      <c r="A29" s="50"/>
      <c r="B29" s="23"/>
      <c r="C29" s="10"/>
      <c r="D29" s="12"/>
      <c r="E29" s="33" t="str">
        <f t="shared" si="1"/>
        <v/>
      </c>
      <c r="F29" s="34"/>
      <c r="G29" s="35" t="str">
        <f t="shared" si="0"/>
        <v/>
      </c>
      <c r="H29" s="50"/>
      <c r="I29" s="50"/>
      <c r="J29" s="50"/>
      <c r="K29" s="50"/>
      <c r="L29" s="50"/>
      <c r="M29" s="50"/>
      <c r="N29" s="50"/>
      <c r="O29" s="50"/>
    </row>
    <row r="30" spans="1:15" x14ac:dyDescent="0.45">
      <c r="A30" s="50"/>
      <c r="B30" s="23"/>
      <c r="C30" s="10"/>
      <c r="D30" s="12"/>
      <c r="E30" s="33" t="str">
        <f t="shared" si="1"/>
        <v/>
      </c>
      <c r="F30" s="34"/>
      <c r="G30" s="35" t="str">
        <f t="shared" si="0"/>
        <v/>
      </c>
      <c r="H30" s="50"/>
      <c r="I30" s="50"/>
      <c r="J30" s="50"/>
      <c r="K30" s="50"/>
      <c r="L30" s="50"/>
      <c r="M30" s="50"/>
      <c r="N30" s="50"/>
      <c r="O30" s="50"/>
    </row>
    <row r="31" spans="1:15" x14ac:dyDescent="0.45">
      <c r="A31" s="50"/>
      <c r="B31" s="23"/>
      <c r="C31" s="10"/>
      <c r="D31" s="12"/>
      <c r="E31" s="33" t="str">
        <f t="shared" si="1"/>
        <v/>
      </c>
      <c r="F31" s="34"/>
      <c r="G31" s="35" t="str">
        <f t="shared" si="0"/>
        <v/>
      </c>
      <c r="H31" s="50"/>
      <c r="I31" s="50"/>
      <c r="J31" s="50"/>
      <c r="K31" s="50"/>
      <c r="L31" s="50"/>
      <c r="M31" s="50"/>
      <c r="N31" s="50"/>
      <c r="O31" s="50"/>
    </row>
    <row r="32" spans="1:15" x14ac:dyDescent="0.45">
      <c r="A32" s="50"/>
      <c r="B32" s="23"/>
      <c r="C32" s="10"/>
      <c r="D32" s="12"/>
      <c r="E32" s="33" t="str">
        <f t="shared" si="1"/>
        <v/>
      </c>
      <c r="F32" s="34"/>
      <c r="G32" s="35" t="str">
        <f t="shared" si="0"/>
        <v/>
      </c>
      <c r="H32" s="50"/>
      <c r="I32" s="50"/>
      <c r="J32" s="50"/>
      <c r="K32" s="50"/>
      <c r="L32" s="50"/>
      <c r="M32" s="50"/>
      <c r="N32" s="50"/>
      <c r="O32" s="50"/>
    </row>
    <row r="33" spans="1:15" ht="14.65" thickBot="1" x14ac:dyDescent="0.5">
      <c r="A33" s="50"/>
      <c r="B33" s="24"/>
      <c r="C33" s="25"/>
      <c r="D33" s="26"/>
      <c r="E33" s="36" t="str">
        <f t="shared" si="1"/>
        <v/>
      </c>
      <c r="F33" s="37"/>
      <c r="G33" s="38" t="str">
        <f t="shared" si="0"/>
        <v/>
      </c>
      <c r="H33" s="50"/>
      <c r="I33" s="50"/>
      <c r="J33" s="50"/>
      <c r="K33" s="50"/>
      <c r="L33" s="50"/>
      <c r="M33" s="50"/>
      <c r="N33" s="50"/>
      <c r="O33" s="50"/>
    </row>
    <row r="34" spans="1:15" x14ac:dyDescent="0.45">
      <c r="A34" s="50"/>
      <c r="B34" s="52"/>
      <c r="C34" s="50"/>
      <c r="D34" s="50"/>
      <c r="E34" s="86" t="s">
        <v>28</v>
      </c>
      <c r="F34" s="87"/>
      <c r="G34" s="28">
        <f>SUM(G14:G33)</f>
        <v>0</v>
      </c>
      <c r="H34" s="50"/>
      <c r="I34" s="50"/>
      <c r="J34" s="50"/>
      <c r="K34" s="50"/>
      <c r="L34" s="50"/>
      <c r="M34" s="50"/>
      <c r="N34" s="50"/>
      <c r="O34" s="50"/>
    </row>
    <row r="35" spans="1:15" ht="16.149999999999999" thickBot="1" x14ac:dyDescent="0.55000000000000004">
      <c r="A35" s="50"/>
      <c r="B35" s="52"/>
      <c r="C35" s="50"/>
      <c r="D35" s="50"/>
      <c r="E35" s="78" t="s">
        <v>29</v>
      </c>
      <c r="F35" s="79"/>
      <c r="G35" s="27" t="str">
        <f>IF(G34=0,"",IF(G34&gt;=20000,G34*VLOOKUP(C7,J5:O9,6,0),IF(G34&gt;5000,G34*VLOOKUP(C7,J5:O9,3,0)+VLOOKUP(C7,J5:O9,5,0),G34*VLOOKUP(C7,J5:O9,2,0))))</f>
        <v/>
      </c>
      <c r="H35" s="50"/>
      <c r="I35" s="50"/>
      <c r="J35" s="50"/>
      <c r="K35" s="50"/>
      <c r="L35" s="50"/>
      <c r="M35" s="50"/>
      <c r="N35" s="50"/>
      <c r="O35" s="50"/>
    </row>
    <row r="36" spans="1:15" s="50" customFormat="1" x14ac:dyDescent="0.45">
      <c r="B36" s="52"/>
    </row>
    <row r="37" spans="1:15" s="50" customFormat="1" x14ac:dyDescent="0.45">
      <c r="B37" s="52"/>
    </row>
    <row r="38" spans="1:15" s="50" customFormat="1" x14ac:dyDescent="0.45">
      <c r="B38" s="52"/>
    </row>
    <row r="39" spans="1:15" s="50" customFormat="1" x14ac:dyDescent="0.45">
      <c r="B39" s="52"/>
    </row>
    <row r="40" spans="1:15" s="50" customFormat="1" x14ac:dyDescent="0.45">
      <c r="B40" s="52"/>
    </row>
    <row r="41" spans="1:15" s="50" customFormat="1" x14ac:dyDescent="0.45">
      <c r="B41" s="52"/>
    </row>
    <row r="42" spans="1:15" s="50" customFormat="1" x14ac:dyDescent="0.45">
      <c r="B42" s="52"/>
    </row>
    <row r="43" spans="1:15" s="50" customFormat="1" x14ac:dyDescent="0.45">
      <c r="B43" s="52"/>
    </row>
    <row r="44" spans="1:15" s="50" customFormat="1" x14ac:dyDescent="0.45">
      <c r="B44" s="52"/>
    </row>
    <row r="45" spans="1:15" s="50" customFormat="1" x14ac:dyDescent="0.45">
      <c r="B45" s="52"/>
    </row>
    <row r="46" spans="1:15" s="50" customFormat="1" x14ac:dyDescent="0.45">
      <c r="B46" s="52"/>
    </row>
    <row r="47" spans="1:15" s="50" customFormat="1" x14ac:dyDescent="0.45">
      <c r="B47" s="52"/>
    </row>
    <row r="48" spans="1:15" s="50" customFormat="1" x14ac:dyDescent="0.45">
      <c r="B48" s="52"/>
    </row>
    <row r="49" spans="2:2" s="50" customFormat="1" x14ac:dyDescent="0.45">
      <c r="B49" s="52"/>
    </row>
    <row r="50" spans="2:2" s="50" customFormat="1" x14ac:dyDescent="0.45">
      <c r="B50" s="52"/>
    </row>
    <row r="51" spans="2:2" s="50" customFormat="1" x14ac:dyDescent="0.45">
      <c r="B51" s="52"/>
    </row>
    <row r="52" spans="2:2" s="50" customFormat="1" x14ac:dyDescent="0.45">
      <c r="B52" s="52"/>
    </row>
    <row r="53" spans="2:2" s="50" customFormat="1" x14ac:dyDescent="0.45">
      <c r="B53" s="52"/>
    </row>
    <row r="54" spans="2:2" s="50" customFormat="1" x14ac:dyDescent="0.45">
      <c r="B54" s="52"/>
    </row>
    <row r="55" spans="2:2" s="50" customFormat="1" x14ac:dyDescent="0.45">
      <c r="B55" s="52"/>
    </row>
    <row r="56" spans="2:2" s="50" customFormat="1" x14ac:dyDescent="0.45">
      <c r="B56" s="52"/>
    </row>
    <row r="57" spans="2:2" s="50" customFormat="1" x14ac:dyDescent="0.45">
      <c r="B57" s="52"/>
    </row>
    <row r="58" spans="2:2" s="50" customFormat="1" x14ac:dyDescent="0.45">
      <c r="B58" s="52"/>
    </row>
    <row r="59" spans="2:2" s="50" customFormat="1" x14ac:dyDescent="0.45">
      <c r="B59" s="52"/>
    </row>
    <row r="60" spans="2:2" s="50" customFormat="1" x14ac:dyDescent="0.45">
      <c r="B60" s="52"/>
    </row>
    <row r="61" spans="2:2" s="50" customFormat="1" x14ac:dyDescent="0.45">
      <c r="B61" s="52"/>
    </row>
    <row r="62" spans="2:2" s="50" customFormat="1" x14ac:dyDescent="0.45">
      <c r="B62" s="52"/>
    </row>
    <row r="63" spans="2:2" s="50" customFormat="1" x14ac:dyDescent="0.45">
      <c r="B63" s="52"/>
    </row>
    <row r="64" spans="2:2" s="50" customFormat="1" x14ac:dyDescent="0.45">
      <c r="B64" s="52"/>
    </row>
    <row r="65" spans="2:2" s="50" customFormat="1" x14ac:dyDescent="0.45">
      <c r="B65" s="52"/>
    </row>
    <row r="66" spans="2:2" s="50" customFormat="1" x14ac:dyDescent="0.45">
      <c r="B66" s="52"/>
    </row>
    <row r="67" spans="2:2" s="50" customFormat="1" x14ac:dyDescent="0.45">
      <c r="B67" s="52"/>
    </row>
    <row r="68" spans="2:2" s="50" customFormat="1" x14ac:dyDescent="0.45">
      <c r="B68" s="52"/>
    </row>
    <row r="69" spans="2:2" s="50" customFormat="1" x14ac:dyDescent="0.45">
      <c r="B69" s="52"/>
    </row>
    <row r="70" spans="2:2" s="50" customFormat="1" x14ac:dyDescent="0.45">
      <c r="B70" s="52"/>
    </row>
    <row r="71" spans="2:2" s="50" customFormat="1" x14ac:dyDescent="0.45">
      <c r="B71" s="52"/>
    </row>
    <row r="72" spans="2:2" s="50" customFormat="1" x14ac:dyDescent="0.45">
      <c r="B72" s="52"/>
    </row>
    <row r="73" spans="2:2" s="50" customFormat="1" x14ac:dyDescent="0.45">
      <c r="B73" s="52"/>
    </row>
    <row r="74" spans="2:2" s="50" customFormat="1" x14ac:dyDescent="0.45">
      <c r="B74" s="52"/>
    </row>
    <row r="75" spans="2:2" s="50" customFormat="1" x14ac:dyDescent="0.45">
      <c r="B75" s="52"/>
    </row>
    <row r="76" spans="2:2" s="50" customFormat="1" x14ac:dyDescent="0.45">
      <c r="B76" s="52"/>
    </row>
    <row r="77" spans="2:2" s="50" customFormat="1" x14ac:dyDescent="0.45">
      <c r="B77" s="52"/>
    </row>
    <row r="78" spans="2:2" s="50" customFormat="1" x14ac:dyDescent="0.45">
      <c r="B78" s="52"/>
    </row>
    <row r="79" spans="2:2" s="50" customFormat="1" x14ac:dyDescent="0.45">
      <c r="B79" s="52"/>
    </row>
    <row r="80" spans="2:2" s="50" customFormat="1" x14ac:dyDescent="0.45">
      <c r="B80" s="52"/>
    </row>
    <row r="81" spans="1:1" x14ac:dyDescent="0.45">
      <c r="A81" s="50"/>
    </row>
    <row r="82" spans="1:1" x14ac:dyDescent="0.45">
      <c r="A82" s="50"/>
    </row>
    <row r="83" spans="1:1" x14ac:dyDescent="0.45">
      <c r="A83" s="50"/>
    </row>
    <row r="84" spans="1:1" x14ac:dyDescent="0.45">
      <c r="A84" s="50"/>
    </row>
    <row r="85" spans="1:1" x14ac:dyDescent="0.45">
      <c r="A85" s="50"/>
    </row>
    <row r="86" spans="1:1" x14ac:dyDescent="0.45">
      <c r="A86" s="50"/>
    </row>
    <row r="87" spans="1:1" x14ac:dyDescent="0.45">
      <c r="A87" s="50"/>
    </row>
    <row r="88" spans="1:1" x14ac:dyDescent="0.45">
      <c r="A88" s="50"/>
    </row>
  </sheetData>
  <mergeCells count="9">
    <mergeCell ref="K3:O3"/>
    <mergeCell ref="E4:G4"/>
    <mergeCell ref="L4:N4"/>
    <mergeCell ref="E8:F8"/>
    <mergeCell ref="B12:B13"/>
    <mergeCell ref="E12:G12"/>
    <mergeCell ref="K18:N18"/>
    <mergeCell ref="E34:F34"/>
    <mergeCell ref="E35:F35"/>
  </mergeCells>
  <dataValidations count="1">
    <dataValidation type="list" allowBlank="1" showInputMessage="1" showErrorMessage="1" sqref="C7" xr:uid="{00000000-0002-0000-0100-000000000000}">
      <formula1>$J$5:$J$9</formula1>
    </dataValidation>
  </dataValidations>
  <hyperlinks>
    <hyperlink ref="L17" r:id="rId1" display="https://www.zervant.com/fr/logiciel-de-facturation?utm_source=template&amp;utm_medium=excel&amp;utm_campaign=mileagelog_fr" xr:uid="{014EB509-D22B-48B0-ABB1-9A128D4EB913}"/>
    <hyperlink ref="M17" r:id="rId2" display="https://www.zervant.com/fr/logiciel-de-facturation?utm_source=template&amp;utm_medium=excel&amp;utm_campaign=mileagelog_fr" xr:uid="{EA298A84-7D10-49F6-938A-D310202A13B9}"/>
    <hyperlink ref="N17" r:id="rId3" display="https://www.zervant.com/fr/logiciel-de-facturation?utm_source=template&amp;utm_medium=excel&amp;utm_campaign=mileagelog_fr" xr:uid="{37254CF8-A814-4B66-AC6A-59C876B4D396}"/>
    <hyperlink ref="L14" r:id="rId4" display="https://www.zervant.com/fr/blog/fichier-gratuit-de-suivi-des-indemnites-kilometriques-sur-excel/?utm_source=template&amp;utm_medium=excel&amp;utm_campaign=mileagelog_fr" xr:uid="{B80E813F-55AD-4E78-9207-5C237DD852A5}"/>
    <hyperlink ref="M14" r:id="rId5" display="https://www.zervant.com/fr/blog/fichier-gratuit-de-suivi-des-indemnites-kilometriques-sur-excel/?utm_source=template&amp;utm_medium=excel&amp;utm_campaign=mileagelog_fr" xr:uid="{24D8141C-674A-4CF1-858B-8D8DEC4D5680}"/>
    <hyperlink ref="N14" r:id="rId6" display="https://www.zervant.com/fr/blog/fichier-gratuit-de-suivi-des-indemnites-kilometriques-sur-excel/?utm_source=template&amp;utm_medium=excel&amp;utm_campaign=mileagelog_fr" xr:uid="{311708D9-A38D-416C-AC28-E45187805D05}"/>
    <hyperlink ref="O14" r:id="rId7" display="https://www.zervant.com/fr/blog/fichier-gratuit-de-suivi-des-indemnites-kilometriques-sur-excel/?utm_source=template&amp;utm_medium=excel&amp;utm_campaign=mileagelog_fr" xr:uid="{E161ECF1-EADC-4E11-A29E-C1234C6BDA7F}"/>
    <hyperlink ref="K14:N14" r:id="rId8" display="Comment utiliser le suivi kilométrique" xr:uid="{7F8B970B-3968-459E-ACDA-405DD69D3C2B}"/>
    <hyperlink ref="J17" r:id="rId9" xr:uid="{E81DAF54-95DA-4651-BA2E-AB2E71033998}"/>
    <hyperlink ref="J14" r:id="rId10" xr:uid="{798355FC-54FB-45FB-B2A3-DF0E4FD48731}"/>
  </hyperlinks>
  <pageMargins left="0.7" right="0.7" top="0.75" bottom="0.75" header="0.3" footer="0.3"/>
  <pageSetup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Tabeau de suivi chiffré</vt:lpstr>
      <vt:lpstr>Tabeau de suivi vierge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Mickael</dc:creator>
  <cp:lastModifiedBy>Tero Lundstedt</cp:lastModifiedBy>
  <dcterms:created xsi:type="dcterms:W3CDTF">2014-09-19T12:32:50Z</dcterms:created>
  <dcterms:modified xsi:type="dcterms:W3CDTF">2020-07-06T09:46:20Z</dcterms:modified>
</cp:coreProperties>
</file>